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fw-my.sharepoint.com/personal/krystal_ho_wildlife_ca_gov/Documents/Waterfowl/2020/Web Docs/"/>
    </mc:Choice>
  </mc:AlternateContent>
  <xr:revisionPtr revIDLastSave="74" documentId="8_{B449C258-2860-4B3C-9572-9D00DE8F7B11}" xr6:coauthVersionLast="46" xr6:coauthVersionMax="46" xr10:uidLastSave="{D3450F87-1240-404D-9D2C-85FC36AEAD2D}"/>
  <bookViews>
    <workbookView xWindow="28680" yWindow="345" windowWidth="25440" windowHeight="15990" activeTab="2" xr2:uid="{00000000-000D-0000-FFFF-FFFF00000000}"/>
  </bookViews>
  <sheets>
    <sheet name="Raw Data" sheetId="2" r:id="rId1"/>
    <sheet name="Chart Data" sheetId="3" r:id="rId2"/>
    <sheet name="Summary Chart" sheetId="1" r:id="rId3"/>
    <sheet name="Area Code Names" sheetId="4" r:id="rId4"/>
  </sheets>
  <definedNames>
    <definedName name="_xlnm.Print_Titles" localSheetId="2">'Summary Chart'!$1:$1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B7" i="3"/>
  <c r="C7" i="3"/>
  <c r="D7" i="3"/>
  <c r="E7" i="3"/>
  <c r="F7" i="3"/>
  <c r="I7" i="3" s="1"/>
  <c r="G7" i="3"/>
  <c r="H7" i="3"/>
  <c r="J7" i="3"/>
  <c r="K7" i="3"/>
  <c r="A2" i="3"/>
  <c r="B2" i="3"/>
  <c r="C2" i="3"/>
  <c r="D2" i="3"/>
  <c r="F2" i="3" s="1"/>
  <c r="I2" i="3" s="1"/>
  <c r="E2" i="3"/>
  <c r="H2" i="3" s="1"/>
  <c r="J2" i="3"/>
  <c r="K2" i="3"/>
  <c r="A3" i="3"/>
  <c r="B3" i="3"/>
  <c r="C3" i="3"/>
  <c r="D3" i="3"/>
  <c r="F3" i="3" s="1"/>
  <c r="I3" i="3" s="1"/>
  <c r="E3" i="3"/>
  <c r="J3" i="3"/>
  <c r="K3" i="3"/>
  <c r="A4" i="3"/>
  <c r="B4" i="3"/>
  <c r="C4" i="3"/>
  <c r="D4" i="3"/>
  <c r="G4" i="3" s="1"/>
  <c r="E4" i="3"/>
  <c r="H4" i="3" s="1"/>
  <c r="J4" i="3"/>
  <c r="K4" i="3"/>
  <c r="A5" i="3"/>
  <c r="B5" i="3"/>
  <c r="C5" i="3"/>
  <c r="G5" i="3" s="1"/>
  <c r="D5" i="3"/>
  <c r="F5" i="3" s="1"/>
  <c r="E5" i="3"/>
  <c r="J5" i="3"/>
  <c r="K5" i="3"/>
  <c r="A8" i="3"/>
  <c r="B8" i="3"/>
  <c r="C8" i="3"/>
  <c r="D8" i="3"/>
  <c r="F8" i="3" s="1"/>
  <c r="I8" i="3" s="1"/>
  <c r="E8" i="3"/>
  <c r="H8" i="3" s="1"/>
  <c r="J8" i="3"/>
  <c r="K8" i="3"/>
  <c r="A9" i="3"/>
  <c r="B9" i="3"/>
  <c r="C9" i="3"/>
  <c r="D9" i="3"/>
  <c r="G9" i="3" s="1"/>
  <c r="E9" i="3"/>
  <c r="J9" i="3"/>
  <c r="K9" i="3"/>
  <c r="A10" i="3"/>
  <c r="B10" i="3"/>
  <c r="C10" i="3"/>
  <c r="D10" i="3"/>
  <c r="F10" i="3" s="1"/>
  <c r="I10" i="3" s="1"/>
  <c r="E10" i="3"/>
  <c r="J10" i="3"/>
  <c r="K10" i="3"/>
  <c r="A11" i="3"/>
  <c r="B11" i="3"/>
  <c r="C11" i="3"/>
  <c r="D11" i="3"/>
  <c r="F11" i="3" s="1"/>
  <c r="I11" i="3" s="1"/>
  <c r="E11" i="3"/>
  <c r="H11" i="3" s="1"/>
  <c r="J11" i="3"/>
  <c r="K11" i="3"/>
  <c r="A12" i="3"/>
  <c r="B12" i="3"/>
  <c r="C12" i="3"/>
  <c r="H12" i="3" s="1"/>
  <c r="D12" i="3"/>
  <c r="F12" i="3" s="1"/>
  <c r="E12" i="3"/>
  <c r="J12" i="3"/>
  <c r="K12" i="3"/>
  <c r="A13" i="3"/>
  <c r="B13" i="3"/>
  <c r="C13" i="3"/>
  <c r="D13" i="3"/>
  <c r="E13" i="3"/>
  <c r="J13" i="3"/>
  <c r="K13" i="3"/>
  <c r="A14" i="3"/>
  <c r="B14" i="3"/>
  <c r="C14" i="3"/>
  <c r="H14" i="3" s="1"/>
  <c r="D14" i="3"/>
  <c r="F14" i="3" s="1"/>
  <c r="I14" i="3" s="1"/>
  <c r="E14" i="3"/>
  <c r="J14" i="3"/>
  <c r="K14" i="3"/>
  <c r="A15" i="3"/>
  <c r="B15" i="3"/>
  <c r="C15" i="3"/>
  <c r="G15" i="3" s="1"/>
  <c r="D15" i="3"/>
  <c r="F15" i="3" s="1"/>
  <c r="E15" i="3"/>
  <c r="J15" i="3"/>
  <c r="K15" i="3"/>
  <c r="A16" i="3"/>
  <c r="B16" i="3"/>
  <c r="C16" i="3"/>
  <c r="D16" i="3"/>
  <c r="F16" i="3" s="1"/>
  <c r="I16" i="3" s="1"/>
  <c r="E16" i="3"/>
  <c r="H16" i="3" s="1"/>
  <c r="J16" i="3"/>
  <c r="K16" i="3"/>
  <c r="A17" i="3"/>
  <c r="B17" i="3"/>
  <c r="C17" i="3"/>
  <c r="D17" i="3"/>
  <c r="G17" i="3" s="1"/>
  <c r="E17" i="3"/>
  <c r="J17" i="3"/>
  <c r="K17" i="3"/>
  <c r="A18" i="3"/>
  <c r="B18" i="3"/>
  <c r="C18" i="3"/>
  <c r="D18" i="3"/>
  <c r="F18" i="3" s="1"/>
  <c r="I18" i="3" s="1"/>
  <c r="E18" i="3"/>
  <c r="J18" i="3"/>
  <c r="K18" i="3"/>
  <c r="A19" i="3"/>
  <c r="B19" i="3"/>
  <c r="C19" i="3"/>
  <c r="D19" i="3"/>
  <c r="F19" i="3" s="1"/>
  <c r="I19" i="3" s="1"/>
  <c r="E19" i="3"/>
  <c r="H19" i="3" s="1"/>
  <c r="J19" i="3"/>
  <c r="K19" i="3"/>
  <c r="A20" i="3"/>
  <c r="B20" i="3"/>
  <c r="C20" i="3"/>
  <c r="H20" i="3" s="1"/>
  <c r="D20" i="3"/>
  <c r="F20" i="3" s="1"/>
  <c r="E20" i="3"/>
  <c r="J20" i="3"/>
  <c r="K20" i="3"/>
  <c r="A23" i="3"/>
  <c r="B23" i="3"/>
  <c r="C23" i="3"/>
  <c r="D23" i="3"/>
  <c r="E23" i="3"/>
  <c r="J23" i="3"/>
  <c r="K23" i="3"/>
  <c r="A24" i="3"/>
  <c r="B24" i="3"/>
  <c r="C24" i="3"/>
  <c r="D24" i="3"/>
  <c r="F24" i="3" s="1"/>
  <c r="I24" i="3" s="1"/>
  <c r="E24" i="3"/>
  <c r="J24" i="3"/>
  <c r="K24" i="3"/>
  <c r="A21" i="3"/>
  <c r="B21" i="3"/>
  <c r="C21" i="3"/>
  <c r="G21" i="3" s="1"/>
  <c r="D21" i="3"/>
  <c r="F21" i="3" s="1"/>
  <c r="E21" i="3"/>
  <c r="J21" i="3"/>
  <c r="K21" i="3"/>
  <c r="A22" i="3"/>
  <c r="B22" i="3"/>
  <c r="C22" i="3"/>
  <c r="D22" i="3"/>
  <c r="F22" i="3" s="1"/>
  <c r="I22" i="3" s="1"/>
  <c r="E22" i="3"/>
  <c r="H22" i="3" s="1"/>
  <c r="J22" i="3"/>
  <c r="K22" i="3"/>
  <c r="A25" i="3"/>
  <c r="B25" i="3"/>
  <c r="C25" i="3"/>
  <c r="D25" i="3"/>
  <c r="G25" i="3" s="1"/>
  <c r="E25" i="3"/>
  <c r="J25" i="3"/>
  <c r="K25" i="3"/>
  <c r="A26" i="3"/>
  <c r="B26" i="3"/>
  <c r="C26" i="3"/>
  <c r="D26" i="3"/>
  <c r="F26" i="3" s="1"/>
  <c r="I26" i="3" s="1"/>
  <c r="E26" i="3"/>
  <c r="H26" i="3" s="1"/>
  <c r="J26" i="3"/>
  <c r="K26" i="3"/>
  <c r="A27" i="3"/>
  <c r="B27" i="3"/>
  <c r="C27" i="3"/>
  <c r="D27" i="3"/>
  <c r="G27" i="3" s="1"/>
  <c r="E27" i="3"/>
  <c r="H27" i="3" s="1"/>
  <c r="J27" i="3"/>
  <c r="K27" i="3"/>
  <c r="A28" i="3"/>
  <c r="B28" i="3"/>
  <c r="C28" i="3"/>
  <c r="H28" i="3" s="1"/>
  <c r="D28" i="3"/>
  <c r="F28" i="3" s="1"/>
  <c r="E28" i="3"/>
  <c r="J28" i="3"/>
  <c r="K28" i="3"/>
  <c r="A29" i="3"/>
  <c r="B29" i="3"/>
  <c r="C29" i="3"/>
  <c r="D29" i="3"/>
  <c r="E29" i="3"/>
  <c r="J29" i="3"/>
  <c r="K29" i="3"/>
  <c r="A30" i="3"/>
  <c r="B30" i="3"/>
  <c r="C30" i="3"/>
  <c r="D30" i="3"/>
  <c r="F30" i="3" s="1"/>
  <c r="I30" i="3" s="1"/>
  <c r="E30" i="3"/>
  <c r="J30" i="3"/>
  <c r="K30" i="3"/>
  <c r="A31" i="3"/>
  <c r="B31" i="3"/>
  <c r="C31" i="3"/>
  <c r="H31" i="3" s="1"/>
  <c r="D31" i="3"/>
  <c r="E31" i="3"/>
  <c r="J31" i="3"/>
  <c r="K31" i="3"/>
  <c r="A32" i="3"/>
  <c r="B32" i="3"/>
  <c r="C32" i="3"/>
  <c r="D32" i="3"/>
  <c r="F32" i="3" s="1"/>
  <c r="I32" i="3" s="1"/>
  <c r="E32" i="3"/>
  <c r="H32" i="3" s="1"/>
  <c r="J32" i="3"/>
  <c r="K32" i="3"/>
  <c r="A33" i="3"/>
  <c r="B33" i="3"/>
  <c r="C33" i="3"/>
  <c r="D33" i="3"/>
  <c r="G33" i="3" s="1"/>
  <c r="E33" i="3"/>
  <c r="J33" i="3"/>
  <c r="K33" i="3"/>
  <c r="A34" i="3"/>
  <c r="B34" i="3"/>
  <c r="C34" i="3"/>
  <c r="D34" i="3"/>
  <c r="F34" i="3" s="1"/>
  <c r="I34" i="3" s="1"/>
  <c r="E34" i="3"/>
  <c r="H34" i="3" s="1"/>
  <c r="J34" i="3"/>
  <c r="K34" i="3"/>
  <c r="A6" i="3"/>
  <c r="H33" i="3" l="1"/>
  <c r="G31" i="3"/>
  <c r="H30" i="3"/>
  <c r="G29" i="3"/>
  <c r="I28" i="3"/>
  <c r="F27" i="3"/>
  <c r="I27" i="3" s="1"/>
  <c r="H25" i="3"/>
  <c r="I21" i="3"/>
  <c r="H24" i="3"/>
  <c r="G23" i="3"/>
  <c r="I20" i="3"/>
  <c r="H18" i="3"/>
  <c r="H17" i="3"/>
  <c r="I15" i="3"/>
  <c r="G13" i="3"/>
  <c r="I12" i="3"/>
  <c r="H10" i="3"/>
  <c r="H9" i="3"/>
  <c r="I5" i="3"/>
  <c r="F4" i="3"/>
  <c r="I4" i="3" s="1"/>
  <c r="H3" i="3"/>
  <c r="G18" i="3"/>
  <c r="G10" i="3"/>
  <c r="G34" i="3"/>
  <c r="G26" i="3"/>
  <c r="G30" i="3"/>
  <c r="G14" i="3"/>
  <c r="G24" i="3"/>
  <c r="F29" i="3"/>
  <c r="I29" i="3" s="1"/>
  <c r="F23" i="3"/>
  <c r="I23" i="3" s="1"/>
  <c r="G19" i="3"/>
  <c r="F13" i="3"/>
  <c r="I13" i="3" s="1"/>
  <c r="G11" i="3"/>
  <c r="F33" i="3"/>
  <c r="I33" i="3" s="1"/>
  <c r="F25" i="3"/>
  <c r="I25" i="3" s="1"/>
  <c r="F17" i="3"/>
  <c r="I17" i="3" s="1"/>
  <c r="F9" i="3"/>
  <c r="I9" i="3" s="1"/>
  <c r="G32" i="3"/>
  <c r="H29" i="3"/>
  <c r="G22" i="3"/>
  <c r="H23" i="3"/>
  <c r="G16" i="3"/>
  <c r="H13" i="3"/>
  <c r="G8" i="3"/>
  <c r="G3" i="3"/>
  <c r="H21" i="3"/>
  <c r="H15" i="3"/>
  <c r="H5" i="3"/>
  <c r="F31" i="3"/>
  <c r="I31" i="3" s="1"/>
  <c r="G28" i="3"/>
  <c r="G20" i="3"/>
  <c r="G12" i="3"/>
  <c r="G2" i="3"/>
  <c r="B6" i="3"/>
  <c r="C6" i="3" l="1"/>
  <c r="K6" i="3" l="1"/>
  <c r="J6" i="3"/>
  <c r="E6" i="3"/>
  <c r="H6" i="3" s="1"/>
  <c r="D6" i="3"/>
  <c r="F6" i="3" l="1"/>
  <c r="I6" i="3" s="1"/>
  <c r="G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5467A46-8F63-4530-89C0-FC3AEA7F2049}" keepAlive="1" name="Query - Weekly Hunt Results" description="Connection to the 'Weekly Hunt Results' query in the workbook." type="5" refreshedVersion="6" background="1" saveData="1">
    <dbPr connection="Provider=Microsoft.Mashup.OleDb.1;Data Source=$Workbook$;Location=&quot;Weekly Hunt Results&quot;;Extended Properties=&quot;&quot;" command="SELECT * FROM [Weekly Hunt Results]"/>
  </connection>
  <connection id="2" xr16:uid="{C9B5FEFF-7616-42DF-9AE2-37AA0CCAB6C2}" keepAlive="1" name="Query - Weekly Hunt Results (2)" description="Connection to the 'Weekly Hunt Results (2)' query in the workbook." type="5" refreshedVersion="6" background="1" saveData="1">
    <dbPr connection="Provider=Microsoft.Mashup.OleDb.1;Data Source=$Workbook$;Location=&quot;Weekly Hunt Results (2)&quot;;Extended Properties=&quot;&quot;" command="SELECT * FROM [Weekly Hunt Results (2)]"/>
  </connection>
</connections>
</file>

<file path=xl/sharedStrings.xml><?xml version="1.0" encoding="utf-8"?>
<sst xmlns="http://schemas.openxmlformats.org/spreadsheetml/2006/main" count="201" uniqueCount="110">
  <si>
    <t>AREA NAME</t>
  </si>
  <si>
    <t>DATE</t>
  </si>
  <si>
    <t># OF DUCKS</t>
  </si>
  <si>
    <t># OF GEESE</t>
  </si>
  <si>
    <t># OF WATER-FOWL</t>
  </si>
  <si>
    <t>AVERAGE DUCK</t>
  </si>
  <si>
    <t>#1 SPECIES</t>
  </si>
  <si>
    <t>#2 SPECIES</t>
  </si>
  <si>
    <t># OF HUNTERS</t>
  </si>
  <si>
    <t>AVERAGE WATERFOWL</t>
  </si>
  <si>
    <t>AVERAGE GEESE</t>
  </si>
  <si>
    <t>Willow Creek</t>
  </si>
  <si>
    <t>Butte Valley</t>
  </si>
  <si>
    <t>Shasta Valley</t>
  </si>
  <si>
    <t>Delevan</t>
  </si>
  <si>
    <t>CODE</t>
  </si>
  <si>
    <t>ASH CREEK</t>
  </si>
  <si>
    <t>BUTTE VALLEY</t>
  </si>
  <si>
    <t>CHINA ISLAND (NO.GL)</t>
  </si>
  <si>
    <t>COLUSA</t>
  </si>
  <si>
    <t>DELEVAN</t>
  </si>
  <si>
    <t>DELTA-TWITCHELL UNIT</t>
  </si>
  <si>
    <t>DELTA-SHERMAN UNIT</t>
  </si>
  <si>
    <t>FINNEY-RAMER</t>
  </si>
  <si>
    <t>FREITAS NORTH</t>
  </si>
  <si>
    <t>FREITAS SOUTH</t>
  </si>
  <si>
    <t>GADWALL (NO.GL)</t>
  </si>
  <si>
    <t>GOLD HILLS</t>
  </si>
  <si>
    <t>GOODYEAR SLOUGH</t>
  </si>
  <si>
    <t>GRAY LODGE</t>
  </si>
  <si>
    <t>GRIZZLY ISLAND</t>
  </si>
  <si>
    <t>HONEY LAKE-DAKIN</t>
  </si>
  <si>
    <t>HONEY LAKE-FLEMING</t>
  </si>
  <si>
    <t>HOWARD SLOUGH (UBB)</t>
  </si>
  <si>
    <t>ISLAND SLOUGH</t>
  </si>
  <si>
    <t>JOICE ISLAND</t>
  </si>
  <si>
    <t>KERN</t>
  </si>
  <si>
    <t>KESTERSON</t>
  </si>
  <si>
    <t>LITTLE DRY CK. (UBB)</t>
  </si>
  <si>
    <t>LLANO SECO (UBB)</t>
  </si>
  <si>
    <t>LOS BANOS</t>
  </si>
  <si>
    <t>MENDOTA</t>
  </si>
  <si>
    <t>MERCED</t>
  </si>
  <si>
    <t>PERRIS</t>
  </si>
  <si>
    <t>SACRAMENTO</t>
  </si>
  <si>
    <t>SALT SLOUGH (NO.GL)</t>
  </si>
  <si>
    <t>SALTON SEA/SONNY BONO</t>
  </si>
  <si>
    <t>SAN JACINTO</t>
  </si>
  <si>
    <t>SAN LUIS</t>
  </si>
  <si>
    <t>SHASTA VALLEY</t>
  </si>
  <si>
    <t>SUTTER</t>
  </si>
  <si>
    <t>VOLTA</t>
  </si>
  <si>
    <t>WEST BEAR CREEK</t>
  </si>
  <si>
    <t>WEST FAMILY JUNIOR UNIT</t>
  </si>
  <si>
    <t>WILLOW CREEK</t>
  </si>
  <si>
    <t>WISTER</t>
  </si>
  <si>
    <t>YOLO</t>
  </si>
  <si>
    <t>Colusa</t>
  </si>
  <si>
    <t>Gray Lodge</t>
  </si>
  <si>
    <t>Grizzly Island</t>
  </si>
  <si>
    <t>Honey Lake - Dakin</t>
  </si>
  <si>
    <t>Little Dry Creek</t>
  </si>
  <si>
    <t>Mendota</t>
  </si>
  <si>
    <t>Sacramento</t>
  </si>
  <si>
    <t>Sonny Bono</t>
  </si>
  <si>
    <t>San Jacinto</t>
  </si>
  <si>
    <t>Wister</t>
  </si>
  <si>
    <t>Yolo</t>
  </si>
  <si>
    <t>Sutter</t>
  </si>
  <si>
    <t>Kern</t>
  </si>
  <si>
    <t>Honey Lake-Fleming</t>
  </si>
  <si>
    <t>Area Code</t>
  </si>
  <si>
    <t>Season</t>
  </si>
  <si>
    <t>Month</t>
  </si>
  <si>
    <t>Day</t>
  </si>
  <si>
    <t>MALL</t>
  </si>
  <si>
    <t>GADW</t>
  </si>
  <si>
    <t>AMWI</t>
  </si>
  <si>
    <t>NOPI</t>
  </si>
  <si>
    <t>AGWT</t>
  </si>
  <si>
    <t>CITE</t>
  </si>
  <si>
    <t>NSHO</t>
  </si>
  <si>
    <t>REDH</t>
  </si>
  <si>
    <t>CANV</t>
  </si>
  <si>
    <t>RNDU</t>
  </si>
  <si>
    <t>SCAU</t>
  </si>
  <si>
    <t>BUFF</t>
  </si>
  <si>
    <t>GOLD</t>
  </si>
  <si>
    <t>RUDU</t>
  </si>
  <si>
    <t>WODU</t>
  </si>
  <si>
    <t>FUWD</t>
  </si>
  <si>
    <t>BWTE</t>
  </si>
  <si>
    <t>OTDU</t>
  </si>
  <si>
    <t>CAGO</t>
  </si>
  <si>
    <t>GWFG</t>
  </si>
  <si>
    <t>CACG</t>
  </si>
  <si>
    <t>LSGO</t>
  </si>
  <si>
    <t>ROGO</t>
  </si>
  <si>
    <t>ACGO</t>
  </si>
  <si>
    <t>OTGO</t>
  </si>
  <si>
    <t>COOT</t>
  </si>
  <si>
    <t>Adult Waterfowl Hunters</t>
  </si>
  <si>
    <t>Jr Waterfowl Hunters</t>
  </si>
  <si>
    <t>Adult Mixed Hunters</t>
  </si>
  <si>
    <t>Jr Mixed Hunters</t>
  </si>
  <si>
    <t>Adult Pheasant Hunters</t>
  </si>
  <si>
    <t>JrPheasant Hunters</t>
  </si>
  <si>
    <t>Youth Hunt</t>
  </si>
  <si>
    <t>vet</t>
  </si>
  <si>
    <t>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</si>
</sst>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shrinkToFi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shrinkToFit="1"/>
    </xf>
    <xf numFmtId="165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shrinkToFit="1"/>
    </xf>
    <xf numFmtId="0" fontId="1" fillId="3" borderId="8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4" fillId="4" borderId="26" xfId="0" applyFont="1" applyFill="1" applyBorder="1"/>
    <xf numFmtId="0" fontId="4" fillId="4" borderId="27" xfId="0" applyFont="1" applyFill="1" applyBorder="1"/>
    <xf numFmtId="0" fontId="4" fillId="4" borderId="28" xfId="0" applyFont="1" applyFill="1" applyBorder="1"/>
    <xf numFmtId="0" fontId="0" fillId="5" borderId="26" xfId="0" applyNumberFormat="1" applyFont="1" applyFill="1" applyBorder="1"/>
    <xf numFmtId="0" fontId="0" fillId="5" borderId="27" xfId="0" applyNumberFormat="1" applyFont="1" applyFill="1" applyBorder="1"/>
    <xf numFmtId="0" fontId="0" fillId="5" borderId="27" xfId="0" applyFont="1" applyFill="1" applyBorder="1"/>
    <xf numFmtId="0" fontId="0" fillId="5" borderId="28" xfId="0" applyNumberFormat="1" applyFont="1" applyFill="1" applyBorder="1"/>
    <xf numFmtId="0" fontId="0" fillId="0" borderId="26" xfId="0" applyNumberFormat="1" applyFont="1" applyBorder="1"/>
    <xf numFmtId="0" fontId="0" fillId="0" borderId="27" xfId="0" applyNumberFormat="1" applyFont="1" applyBorder="1"/>
    <xf numFmtId="0" fontId="0" fillId="0" borderId="27" xfId="0" applyFont="1" applyBorder="1"/>
    <xf numFmtId="0" fontId="0" fillId="0" borderId="28" xfId="0" applyNumberFormat="1" applyFont="1" applyBorder="1"/>
    <xf numFmtId="0" fontId="0" fillId="5" borderId="24" xfId="0" applyNumberFormat="1" applyFont="1" applyFill="1" applyBorder="1"/>
    <xf numFmtId="0" fontId="0" fillId="5" borderId="25" xfId="0" applyNumberFormat="1" applyFont="1" applyFill="1" applyBorder="1"/>
    <xf numFmtId="0" fontId="0" fillId="5" borderId="25" xfId="0" applyFont="1" applyFill="1" applyBorder="1"/>
    <xf numFmtId="0" fontId="0" fillId="5" borderId="29" xfId="0" applyNumberFormat="1" applyFont="1" applyFill="1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 shrinkToFit="1"/>
    </xf>
    <xf numFmtId="0" fontId="0" fillId="0" borderId="30" xfId="0" applyFont="1" applyBorder="1" applyAlignment="1">
      <alignment horizontal="center" shrinkToFit="1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9"/>
  <sheetViews>
    <sheetView workbookViewId="0">
      <selection activeCell="A2" sqref="A2:C34"/>
    </sheetView>
  </sheetViews>
  <sheetFormatPr defaultColWidth="9.140625" defaultRowHeight="15" x14ac:dyDescent="0.25"/>
  <cols>
    <col min="1" max="1" width="11.7109375" style="22" bestFit="1" customWidth="1"/>
    <col min="2" max="2" width="9" style="22" bestFit="1" customWidth="1"/>
    <col min="3" max="3" width="8.85546875" style="22" bestFit="1" customWidth="1"/>
    <col min="4" max="4" width="6.28515625" style="22" bestFit="1" customWidth="1"/>
    <col min="5" max="5" width="8.140625" style="22" bestFit="1" customWidth="1"/>
    <col min="6" max="6" width="9.28515625" style="22" bestFit="1" customWidth="1"/>
    <col min="7" max="7" width="9" style="22" bestFit="1" customWidth="1"/>
    <col min="8" max="8" width="7.85546875" style="22" bestFit="1" customWidth="1"/>
    <col min="9" max="9" width="9" style="22" bestFit="1" customWidth="1"/>
    <col min="10" max="10" width="6.7109375" style="22" bestFit="1" customWidth="1"/>
    <col min="11" max="11" width="8.42578125" style="22" bestFit="1" customWidth="1"/>
    <col min="12" max="12" width="7.7109375" style="22" bestFit="1" customWidth="1"/>
    <col min="13" max="13" width="7.85546875" style="22" bestFit="1" customWidth="1"/>
    <col min="14" max="14" width="8" style="22" bestFit="1" customWidth="1"/>
    <col min="15" max="15" width="7.5703125" style="22" bestFit="1" customWidth="1"/>
    <col min="16" max="16" width="7.28515625" style="22" bestFit="1" customWidth="1"/>
    <col min="17" max="17" width="7.85546875" style="22" bestFit="1" customWidth="1"/>
    <col min="18" max="18" width="8" style="22" bestFit="1" customWidth="1"/>
    <col min="19" max="19" width="8.85546875" style="22" bestFit="1" customWidth="1"/>
    <col min="20" max="20" width="9" style="22" bestFit="1" customWidth="1"/>
    <col min="21" max="23" width="8" style="22" bestFit="1" customWidth="1"/>
    <col min="24" max="24" width="9.140625" style="22" bestFit="1" customWidth="1"/>
    <col min="25" max="25" width="7.7109375" style="22" bestFit="1" customWidth="1"/>
    <col min="26" max="26" width="7.42578125" style="22" bestFit="1" customWidth="1"/>
    <col min="27" max="27" width="8.140625" style="22" bestFit="1" customWidth="1"/>
    <col min="28" max="28" width="8" style="22" bestFit="1" customWidth="1"/>
    <col min="29" max="29" width="8.5703125" style="22" bestFit="1" customWidth="1"/>
    <col min="30" max="30" width="8.28515625" style="22" bestFit="1" customWidth="1"/>
    <col min="31" max="31" width="24.42578125" style="22" bestFit="1" customWidth="1"/>
    <col min="32" max="32" width="21.140625" style="22" bestFit="1" customWidth="1"/>
    <col min="33" max="33" width="22" style="22" bestFit="1" customWidth="1"/>
    <col min="34" max="34" width="18.42578125" style="22" bestFit="1" customWidth="1"/>
    <col min="35" max="35" width="24.5703125" style="22" bestFit="1" customWidth="1"/>
    <col min="36" max="36" width="20.5703125" style="22" bestFit="1" customWidth="1"/>
    <col min="37" max="37" width="12.7109375" style="22" bestFit="1" customWidth="1"/>
    <col min="38" max="38" width="12.42578125" style="22" bestFit="1" customWidth="1"/>
    <col min="39" max="16384" width="9.140625" style="22"/>
  </cols>
  <sheetData>
    <row r="1" spans="1:38" x14ac:dyDescent="0.25">
      <c r="A1" s="72" t="s">
        <v>71</v>
      </c>
      <c r="B1" s="73" t="s">
        <v>72</v>
      </c>
      <c r="C1" s="73" t="s">
        <v>73</v>
      </c>
      <c r="D1" s="73" t="s">
        <v>74</v>
      </c>
      <c r="E1" s="73" t="s">
        <v>75</v>
      </c>
      <c r="F1" s="73" t="s">
        <v>76</v>
      </c>
      <c r="G1" s="73" t="s">
        <v>77</v>
      </c>
      <c r="H1" s="73" t="s">
        <v>78</v>
      </c>
      <c r="I1" s="73" t="s">
        <v>79</v>
      </c>
      <c r="J1" s="73" t="s">
        <v>80</v>
      </c>
      <c r="K1" s="73" t="s">
        <v>81</v>
      </c>
      <c r="L1" s="73" t="s">
        <v>82</v>
      </c>
      <c r="M1" s="73" t="s">
        <v>83</v>
      </c>
      <c r="N1" s="73" t="s">
        <v>84</v>
      </c>
      <c r="O1" s="73" t="s">
        <v>85</v>
      </c>
      <c r="P1" s="73" t="s">
        <v>86</v>
      </c>
      <c r="Q1" s="73" t="s">
        <v>87</v>
      </c>
      <c r="R1" s="73" t="s">
        <v>88</v>
      </c>
      <c r="S1" s="73" t="s">
        <v>89</v>
      </c>
      <c r="T1" s="73" t="s">
        <v>90</v>
      </c>
      <c r="U1" s="73" t="s">
        <v>91</v>
      </c>
      <c r="V1" s="73" t="s">
        <v>92</v>
      </c>
      <c r="W1" s="73" t="s">
        <v>93</v>
      </c>
      <c r="X1" s="73" t="s">
        <v>94</v>
      </c>
      <c r="Y1" s="73" t="s">
        <v>95</v>
      </c>
      <c r="Z1" s="73" t="s">
        <v>96</v>
      </c>
      <c r="AA1" s="73" t="s">
        <v>97</v>
      </c>
      <c r="AB1" s="73" t="s">
        <v>98</v>
      </c>
      <c r="AC1" s="73" t="s">
        <v>99</v>
      </c>
      <c r="AD1" s="73" t="s">
        <v>100</v>
      </c>
      <c r="AE1" s="73" t="s">
        <v>101</v>
      </c>
      <c r="AF1" s="73" t="s">
        <v>102</v>
      </c>
      <c r="AG1" s="73" t="s">
        <v>103</v>
      </c>
      <c r="AH1" s="73" t="s">
        <v>104</v>
      </c>
      <c r="AI1" s="73" t="s">
        <v>105</v>
      </c>
      <c r="AJ1" s="73" t="s">
        <v>106</v>
      </c>
      <c r="AK1" s="74" t="s">
        <v>107</v>
      </c>
      <c r="AL1" s="21"/>
    </row>
    <row r="2" spans="1:38" x14ac:dyDescent="0.25">
      <c r="A2" s="75">
        <v>120</v>
      </c>
      <c r="B2" s="76">
        <v>2020</v>
      </c>
      <c r="C2" s="76">
        <v>2</v>
      </c>
      <c r="D2" s="77">
        <v>13</v>
      </c>
      <c r="E2" s="77">
        <v>10</v>
      </c>
      <c r="F2" s="77">
        <v>31</v>
      </c>
      <c r="G2" s="77">
        <v>30</v>
      </c>
      <c r="H2" s="77">
        <v>29</v>
      </c>
      <c r="I2" s="77">
        <v>32</v>
      </c>
      <c r="J2" s="77">
        <v>4</v>
      </c>
      <c r="K2" s="77">
        <v>40</v>
      </c>
      <c r="L2" s="77"/>
      <c r="M2" s="77"/>
      <c r="N2" s="77">
        <v>5</v>
      </c>
      <c r="O2" s="77">
        <v>1</v>
      </c>
      <c r="P2" s="77"/>
      <c r="Q2" s="77"/>
      <c r="R2" s="77">
        <v>1</v>
      </c>
      <c r="S2" s="77"/>
      <c r="T2" s="77"/>
      <c r="U2" s="77">
        <v>0</v>
      </c>
      <c r="V2" s="77">
        <v>1</v>
      </c>
      <c r="W2" s="77"/>
      <c r="X2" s="77"/>
      <c r="Y2" s="77"/>
      <c r="Z2" s="77"/>
      <c r="AA2" s="77"/>
      <c r="AB2" s="77">
        <v>0</v>
      </c>
      <c r="AC2" s="77"/>
      <c r="AD2" s="77"/>
      <c r="AE2" s="77">
        <v>34</v>
      </c>
      <c r="AF2" s="77">
        <v>0</v>
      </c>
      <c r="AG2" s="77">
        <v>0</v>
      </c>
      <c r="AH2" s="77">
        <v>0</v>
      </c>
      <c r="AI2" s="77"/>
      <c r="AJ2" s="77">
        <v>0</v>
      </c>
      <c r="AK2" s="78" t="s">
        <v>108</v>
      </c>
      <c r="AL2" s="24"/>
    </row>
    <row r="3" spans="1:38" x14ac:dyDescent="0.25">
      <c r="A3" s="79">
        <v>120</v>
      </c>
      <c r="B3" s="80">
        <v>2020</v>
      </c>
      <c r="C3" s="80">
        <v>2</v>
      </c>
      <c r="D3" s="81">
        <v>14</v>
      </c>
      <c r="E3" s="81">
        <v>2</v>
      </c>
      <c r="F3" s="81">
        <v>9</v>
      </c>
      <c r="G3" s="81">
        <v>3</v>
      </c>
      <c r="H3" s="81">
        <v>9</v>
      </c>
      <c r="I3" s="81">
        <v>15</v>
      </c>
      <c r="J3" s="81">
        <v>1</v>
      </c>
      <c r="K3" s="81">
        <v>19</v>
      </c>
      <c r="L3" s="81"/>
      <c r="M3" s="81"/>
      <c r="N3" s="81">
        <v>2</v>
      </c>
      <c r="O3" s="81"/>
      <c r="P3" s="81"/>
      <c r="Q3" s="81"/>
      <c r="R3" s="81">
        <v>2</v>
      </c>
      <c r="S3" s="81"/>
      <c r="T3" s="81"/>
      <c r="U3" s="81">
        <v>0</v>
      </c>
      <c r="V3" s="81">
        <v>1</v>
      </c>
      <c r="W3" s="81"/>
      <c r="X3" s="81"/>
      <c r="Y3" s="81"/>
      <c r="Z3" s="81"/>
      <c r="AA3" s="81"/>
      <c r="AB3" s="81">
        <v>0</v>
      </c>
      <c r="AC3" s="81"/>
      <c r="AD3" s="81"/>
      <c r="AE3" s="81">
        <v>23</v>
      </c>
      <c r="AF3" s="81">
        <v>0</v>
      </c>
      <c r="AG3" s="81">
        <v>0</v>
      </c>
      <c r="AH3" s="81">
        <v>0</v>
      </c>
      <c r="AI3" s="81"/>
      <c r="AJ3" s="81">
        <v>0</v>
      </c>
      <c r="AK3" s="82" t="s">
        <v>108</v>
      </c>
      <c r="AL3" s="24"/>
    </row>
    <row r="4" spans="1:38" x14ac:dyDescent="0.25">
      <c r="A4" s="75">
        <v>140</v>
      </c>
      <c r="B4" s="76">
        <v>2020</v>
      </c>
      <c r="C4" s="76">
        <v>1</v>
      </c>
      <c r="D4" s="77">
        <v>16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/>
      <c r="W4" s="77"/>
      <c r="X4" s="77"/>
      <c r="Y4" s="77"/>
      <c r="Z4" s="77"/>
      <c r="AA4" s="77"/>
      <c r="AB4" s="77">
        <v>0</v>
      </c>
      <c r="AC4" s="77"/>
      <c r="AD4" s="77"/>
      <c r="AE4" s="77">
        <v>0</v>
      </c>
      <c r="AF4" s="77">
        <v>0</v>
      </c>
      <c r="AG4" s="77">
        <v>0</v>
      </c>
      <c r="AH4" s="77">
        <v>0</v>
      </c>
      <c r="AI4" s="77"/>
      <c r="AJ4" s="77">
        <v>0</v>
      </c>
      <c r="AK4" s="78" t="s">
        <v>108</v>
      </c>
      <c r="AL4" s="24"/>
    </row>
    <row r="5" spans="1:38" x14ac:dyDescent="0.25">
      <c r="A5" s="79">
        <v>140</v>
      </c>
      <c r="B5" s="80">
        <v>2020</v>
      </c>
      <c r="C5" s="80">
        <v>1</v>
      </c>
      <c r="D5" s="81">
        <v>17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>
        <v>0</v>
      </c>
      <c r="V5" s="81"/>
      <c r="W5" s="81"/>
      <c r="X5" s="81"/>
      <c r="Y5" s="81"/>
      <c r="Z5" s="81"/>
      <c r="AA5" s="81"/>
      <c r="AB5" s="81">
        <v>0</v>
      </c>
      <c r="AC5" s="81"/>
      <c r="AD5" s="81"/>
      <c r="AE5" s="81">
        <v>0</v>
      </c>
      <c r="AF5" s="81">
        <v>0</v>
      </c>
      <c r="AG5" s="81">
        <v>0</v>
      </c>
      <c r="AH5" s="81">
        <v>0</v>
      </c>
      <c r="AI5" s="81"/>
      <c r="AJ5" s="81">
        <v>0</v>
      </c>
      <c r="AK5" s="82" t="s">
        <v>108</v>
      </c>
      <c r="AL5" s="24"/>
    </row>
    <row r="6" spans="1:38" x14ac:dyDescent="0.25">
      <c r="A6" s="75">
        <v>180</v>
      </c>
      <c r="B6" s="76">
        <v>2020</v>
      </c>
      <c r="C6" s="76">
        <v>2</v>
      </c>
      <c r="D6" s="77">
        <v>13</v>
      </c>
      <c r="E6" s="77">
        <v>12</v>
      </c>
      <c r="F6" s="77">
        <v>41</v>
      </c>
      <c r="G6" s="77">
        <v>21</v>
      </c>
      <c r="H6" s="77">
        <v>27</v>
      </c>
      <c r="I6" s="77">
        <v>19</v>
      </c>
      <c r="J6" s="77">
        <v>2</v>
      </c>
      <c r="K6" s="77">
        <v>36</v>
      </c>
      <c r="L6" s="77"/>
      <c r="M6" s="77"/>
      <c r="N6" s="77">
        <v>8</v>
      </c>
      <c r="O6" s="77">
        <v>2</v>
      </c>
      <c r="P6" s="77"/>
      <c r="Q6" s="77"/>
      <c r="R6" s="77">
        <v>1</v>
      </c>
      <c r="S6" s="77"/>
      <c r="T6" s="77"/>
      <c r="U6" s="77">
        <v>0</v>
      </c>
      <c r="V6" s="77">
        <v>1</v>
      </c>
      <c r="W6" s="77"/>
      <c r="X6" s="77"/>
      <c r="Y6" s="77"/>
      <c r="Z6" s="77"/>
      <c r="AA6" s="77"/>
      <c r="AB6" s="77">
        <v>0</v>
      </c>
      <c r="AC6" s="77"/>
      <c r="AD6" s="77"/>
      <c r="AE6" s="77">
        <v>31</v>
      </c>
      <c r="AF6" s="77">
        <v>0</v>
      </c>
      <c r="AG6" s="77">
        <v>0</v>
      </c>
      <c r="AH6" s="77">
        <v>0</v>
      </c>
      <c r="AI6" s="77"/>
      <c r="AJ6" s="77">
        <v>0</v>
      </c>
      <c r="AK6" s="78" t="s">
        <v>108</v>
      </c>
      <c r="AL6" s="24"/>
    </row>
    <row r="7" spans="1:38" x14ac:dyDescent="0.25">
      <c r="A7" s="79">
        <v>180</v>
      </c>
      <c r="B7" s="80">
        <v>2020</v>
      </c>
      <c r="C7" s="80">
        <v>2</v>
      </c>
      <c r="D7" s="81">
        <v>14</v>
      </c>
      <c r="E7" s="81">
        <v>1</v>
      </c>
      <c r="F7" s="81">
        <v>16</v>
      </c>
      <c r="G7" s="81">
        <v>11</v>
      </c>
      <c r="H7" s="81">
        <v>6</v>
      </c>
      <c r="I7" s="81">
        <v>8</v>
      </c>
      <c r="J7" s="81"/>
      <c r="K7" s="81">
        <v>12</v>
      </c>
      <c r="L7" s="81"/>
      <c r="M7" s="81"/>
      <c r="N7" s="81">
        <v>2</v>
      </c>
      <c r="O7" s="81"/>
      <c r="P7" s="81"/>
      <c r="Q7" s="81"/>
      <c r="R7" s="81"/>
      <c r="S7" s="81"/>
      <c r="T7" s="81"/>
      <c r="U7" s="81">
        <v>0</v>
      </c>
      <c r="V7" s="81"/>
      <c r="W7" s="81"/>
      <c r="X7" s="81"/>
      <c r="Y7" s="81"/>
      <c r="Z7" s="81"/>
      <c r="AA7" s="81"/>
      <c r="AB7" s="81">
        <v>0</v>
      </c>
      <c r="AC7" s="81"/>
      <c r="AD7" s="81"/>
      <c r="AE7" s="81">
        <v>21</v>
      </c>
      <c r="AF7" s="81">
        <v>0</v>
      </c>
      <c r="AG7" s="81">
        <v>0</v>
      </c>
      <c r="AH7" s="81">
        <v>0</v>
      </c>
      <c r="AI7" s="81"/>
      <c r="AJ7" s="81">
        <v>0</v>
      </c>
      <c r="AK7" s="82" t="s">
        <v>108</v>
      </c>
      <c r="AL7" s="24"/>
    </row>
    <row r="8" spans="1:38" x14ac:dyDescent="0.25">
      <c r="A8" s="75">
        <v>200</v>
      </c>
      <c r="B8" s="76">
        <v>2020</v>
      </c>
      <c r="C8" s="76">
        <v>2</v>
      </c>
      <c r="D8" s="77">
        <v>13</v>
      </c>
      <c r="E8" s="77">
        <v>40</v>
      </c>
      <c r="F8" s="77">
        <v>77</v>
      </c>
      <c r="G8" s="77">
        <v>54</v>
      </c>
      <c r="H8" s="77">
        <v>37</v>
      </c>
      <c r="I8" s="77">
        <v>31</v>
      </c>
      <c r="J8" s="77">
        <v>4</v>
      </c>
      <c r="K8" s="77">
        <v>29</v>
      </c>
      <c r="L8" s="77"/>
      <c r="M8" s="77"/>
      <c r="N8" s="77">
        <v>21</v>
      </c>
      <c r="O8" s="77">
        <v>1</v>
      </c>
      <c r="P8" s="77">
        <v>6</v>
      </c>
      <c r="Q8" s="77"/>
      <c r="R8" s="77">
        <v>4</v>
      </c>
      <c r="S8" s="77">
        <v>1</v>
      </c>
      <c r="T8" s="77">
        <v>1</v>
      </c>
      <c r="U8" s="77">
        <v>0</v>
      </c>
      <c r="V8" s="77"/>
      <c r="W8" s="77"/>
      <c r="X8" s="77"/>
      <c r="Y8" s="77"/>
      <c r="Z8" s="77"/>
      <c r="AA8" s="77"/>
      <c r="AB8" s="77">
        <v>0</v>
      </c>
      <c r="AC8" s="77"/>
      <c r="AD8" s="77">
        <v>1</v>
      </c>
      <c r="AE8" s="77">
        <v>60</v>
      </c>
      <c r="AF8" s="77">
        <v>0</v>
      </c>
      <c r="AG8" s="77">
        <v>0</v>
      </c>
      <c r="AH8" s="77">
        <v>0</v>
      </c>
      <c r="AI8" s="77"/>
      <c r="AJ8" s="77">
        <v>0</v>
      </c>
      <c r="AK8" s="78" t="s">
        <v>108</v>
      </c>
      <c r="AL8" s="24"/>
    </row>
    <row r="9" spans="1:38" x14ac:dyDescent="0.25">
      <c r="A9" s="79">
        <v>200</v>
      </c>
      <c r="B9" s="80">
        <v>2020</v>
      </c>
      <c r="C9" s="80">
        <v>2</v>
      </c>
      <c r="D9" s="81">
        <v>14</v>
      </c>
      <c r="E9" s="81">
        <v>21</v>
      </c>
      <c r="F9" s="81">
        <v>28</v>
      </c>
      <c r="G9" s="81">
        <v>25</v>
      </c>
      <c r="H9" s="81">
        <v>20</v>
      </c>
      <c r="I9" s="81">
        <v>4</v>
      </c>
      <c r="J9" s="81">
        <v>1</v>
      </c>
      <c r="K9" s="81">
        <v>2</v>
      </c>
      <c r="L9" s="81"/>
      <c r="M9" s="81"/>
      <c r="N9" s="81">
        <v>13</v>
      </c>
      <c r="O9" s="81"/>
      <c r="P9" s="81"/>
      <c r="Q9" s="81"/>
      <c r="R9" s="81"/>
      <c r="S9" s="81">
        <v>2</v>
      </c>
      <c r="T9" s="81"/>
      <c r="U9" s="81">
        <v>0</v>
      </c>
      <c r="V9" s="81"/>
      <c r="W9" s="81"/>
      <c r="X9" s="81"/>
      <c r="Y9" s="81"/>
      <c r="Z9" s="81"/>
      <c r="AA9" s="81"/>
      <c r="AB9" s="81">
        <v>0</v>
      </c>
      <c r="AC9" s="81"/>
      <c r="AD9" s="81"/>
      <c r="AE9" s="81">
        <v>30</v>
      </c>
      <c r="AF9" s="81">
        <v>0</v>
      </c>
      <c r="AG9" s="81">
        <v>0</v>
      </c>
      <c r="AH9" s="81">
        <v>0</v>
      </c>
      <c r="AI9" s="81"/>
      <c r="AJ9" s="81">
        <v>0</v>
      </c>
      <c r="AK9" s="82" t="s">
        <v>108</v>
      </c>
      <c r="AL9" s="24"/>
    </row>
    <row r="10" spans="1:38" x14ac:dyDescent="0.25">
      <c r="A10" s="75">
        <v>220</v>
      </c>
      <c r="B10" s="76">
        <v>2020</v>
      </c>
      <c r="C10" s="76">
        <v>2</v>
      </c>
      <c r="D10" s="77">
        <v>13</v>
      </c>
      <c r="E10" s="77">
        <v>6</v>
      </c>
      <c r="F10" s="77">
        <v>4</v>
      </c>
      <c r="G10" s="77">
        <v>9</v>
      </c>
      <c r="H10" s="77">
        <v>3</v>
      </c>
      <c r="I10" s="77">
        <v>4</v>
      </c>
      <c r="J10" s="77"/>
      <c r="K10" s="77">
        <v>15</v>
      </c>
      <c r="L10" s="77"/>
      <c r="M10" s="77"/>
      <c r="N10" s="77"/>
      <c r="O10" s="77"/>
      <c r="P10" s="77"/>
      <c r="Q10" s="77"/>
      <c r="R10" s="77">
        <v>3</v>
      </c>
      <c r="S10" s="77"/>
      <c r="T10" s="77"/>
      <c r="U10" s="77">
        <v>0</v>
      </c>
      <c r="V10" s="77"/>
      <c r="W10" s="77"/>
      <c r="X10" s="77"/>
      <c r="Y10" s="77"/>
      <c r="Z10" s="77"/>
      <c r="AA10" s="77"/>
      <c r="AB10" s="77">
        <v>0</v>
      </c>
      <c r="AC10" s="77"/>
      <c r="AD10" s="77"/>
      <c r="AE10" s="77"/>
      <c r="AF10" s="77"/>
      <c r="AG10" s="77">
        <v>11</v>
      </c>
      <c r="AH10" s="77">
        <v>0</v>
      </c>
      <c r="AI10" s="77"/>
      <c r="AJ10" s="77">
        <v>0</v>
      </c>
      <c r="AK10" s="78" t="s">
        <v>108</v>
      </c>
      <c r="AL10" s="24"/>
    </row>
    <row r="11" spans="1:38" x14ac:dyDescent="0.25">
      <c r="A11" s="79">
        <v>220</v>
      </c>
      <c r="B11" s="80">
        <v>2020</v>
      </c>
      <c r="C11" s="80">
        <v>2</v>
      </c>
      <c r="D11" s="81">
        <v>14</v>
      </c>
      <c r="E11" s="81">
        <v>1</v>
      </c>
      <c r="F11" s="81"/>
      <c r="G11" s="81">
        <v>8</v>
      </c>
      <c r="H11" s="81">
        <v>2</v>
      </c>
      <c r="I11" s="81"/>
      <c r="J11" s="81"/>
      <c r="K11" s="81">
        <v>2</v>
      </c>
      <c r="L11" s="81"/>
      <c r="M11" s="81"/>
      <c r="N11" s="81"/>
      <c r="O11" s="81"/>
      <c r="P11" s="81"/>
      <c r="Q11" s="81"/>
      <c r="R11" s="81">
        <v>4</v>
      </c>
      <c r="S11" s="81"/>
      <c r="T11" s="81"/>
      <c r="U11" s="81">
        <v>0</v>
      </c>
      <c r="V11" s="81"/>
      <c r="W11" s="81"/>
      <c r="X11" s="81"/>
      <c r="Y11" s="81"/>
      <c r="Z11" s="81"/>
      <c r="AA11" s="81"/>
      <c r="AB11" s="81">
        <v>0</v>
      </c>
      <c r="AC11" s="81"/>
      <c r="AD11" s="81"/>
      <c r="AE11" s="81"/>
      <c r="AF11" s="81"/>
      <c r="AG11" s="81">
        <v>6</v>
      </c>
      <c r="AH11" s="81">
        <v>0</v>
      </c>
      <c r="AI11" s="81"/>
      <c r="AJ11" s="81">
        <v>0</v>
      </c>
      <c r="AK11" s="82" t="s">
        <v>108</v>
      </c>
      <c r="AL11" s="24"/>
    </row>
    <row r="12" spans="1:38" x14ac:dyDescent="0.25">
      <c r="A12" s="75">
        <v>240</v>
      </c>
      <c r="B12" s="76">
        <v>2020</v>
      </c>
      <c r="C12" s="76">
        <v>1</v>
      </c>
      <c r="D12" s="77">
        <v>16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>
        <v>0</v>
      </c>
      <c r="V12" s="77"/>
      <c r="W12" s="77"/>
      <c r="X12" s="77"/>
      <c r="Y12" s="77"/>
      <c r="Z12" s="77"/>
      <c r="AA12" s="77"/>
      <c r="AB12" s="77">
        <v>0</v>
      </c>
      <c r="AC12" s="77"/>
      <c r="AD12" s="77"/>
      <c r="AE12" s="77">
        <v>0</v>
      </c>
      <c r="AF12" s="77"/>
      <c r="AG12" s="77">
        <v>0</v>
      </c>
      <c r="AH12" s="77">
        <v>0</v>
      </c>
      <c r="AI12" s="77"/>
      <c r="AJ12" s="77">
        <v>0</v>
      </c>
      <c r="AK12" s="78" t="s">
        <v>109</v>
      </c>
      <c r="AL12" s="24"/>
    </row>
    <row r="13" spans="1:38" x14ac:dyDescent="0.25">
      <c r="A13" s="79">
        <v>240</v>
      </c>
      <c r="B13" s="80">
        <v>2020</v>
      </c>
      <c r="C13" s="80">
        <v>1</v>
      </c>
      <c r="D13" s="81">
        <v>17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>
        <v>0</v>
      </c>
      <c r="V13" s="81"/>
      <c r="W13" s="81"/>
      <c r="X13" s="81"/>
      <c r="Y13" s="81"/>
      <c r="Z13" s="81"/>
      <c r="AA13" s="81"/>
      <c r="AB13" s="81">
        <v>0</v>
      </c>
      <c r="AC13" s="81"/>
      <c r="AD13" s="81"/>
      <c r="AE13" s="81"/>
      <c r="AF13" s="81"/>
      <c r="AG13" s="81">
        <v>0</v>
      </c>
      <c r="AH13" s="81">
        <v>0</v>
      </c>
      <c r="AI13" s="81"/>
      <c r="AJ13" s="81">
        <v>0</v>
      </c>
      <c r="AK13" s="82" t="s">
        <v>108</v>
      </c>
      <c r="AL13" s="24"/>
    </row>
    <row r="14" spans="1:38" x14ac:dyDescent="0.25">
      <c r="A14" s="75">
        <v>242</v>
      </c>
      <c r="B14" s="76">
        <v>2020</v>
      </c>
      <c r="C14" s="76">
        <v>1</v>
      </c>
      <c r="D14" s="77">
        <v>16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v>0</v>
      </c>
      <c r="V14" s="77"/>
      <c r="W14" s="77"/>
      <c r="X14" s="77"/>
      <c r="Y14" s="77"/>
      <c r="Z14" s="77"/>
      <c r="AA14" s="77"/>
      <c r="AB14" s="77">
        <v>0</v>
      </c>
      <c r="AC14" s="77"/>
      <c r="AD14" s="77"/>
      <c r="AE14" s="77"/>
      <c r="AF14" s="77"/>
      <c r="AG14" s="77">
        <v>0</v>
      </c>
      <c r="AH14" s="77">
        <v>0</v>
      </c>
      <c r="AI14" s="77"/>
      <c r="AJ14" s="77">
        <v>0</v>
      </c>
      <c r="AK14" s="78" t="s">
        <v>108</v>
      </c>
      <c r="AL14" s="24"/>
    </row>
    <row r="15" spans="1:38" x14ac:dyDescent="0.25">
      <c r="A15" s="79">
        <v>242</v>
      </c>
      <c r="B15" s="80">
        <v>2020</v>
      </c>
      <c r="C15" s="80">
        <v>1</v>
      </c>
      <c r="D15" s="81">
        <v>17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>
        <v>0</v>
      </c>
      <c r="V15" s="81"/>
      <c r="W15" s="81"/>
      <c r="X15" s="81"/>
      <c r="Y15" s="81"/>
      <c r="Z15" s="81"/>
      <c r="AA15" s="81"/>
      <c r="AB15" s="81">
        <v>0</v>
      </c>
      <c r="AC15" s="81"/>
      <c r="AD15" s="81"/>
      <c r="AE15" s="81"/>
      <c r="AF15" s="81"/>
      <c r="AG15" s="81">
        <v>0</v>
      </c>
      <c r="AH15" s="81">
        <v>0</v>
      </c>
      <c r="AI15" s="81"/>
      <c r="AJ15" s="81">
        <v>0</v>
      </c>
      <c r="AK15" s="82" t="s">
        <v>108</v>
      </c>
      <c r="AL15" s="24"/>
    </row>
    <row r="16" spans="1:38" x14ac:dyDescent="0.25">
      <c r="A16" s="75">
        <v>260</v>
      </c>
      <c r="B16" s="76">
        <v>2020</v>
      </c>
      <c r="C16" s="76">
        <v>2</v>
      </c>
      <c r="D16" s="77">
        <v>13</v>
      </c>
      <c r="E16" s="77">
        <v>8</v>
      </c>
      <c r="F16" s="77">
        <v>20</v>
      </c>
      <c r="G16" s="77">
        <v>17</v>
      </c>
      <c r="H16" s="77">
        <v>9</v>
      </c>
      <c r="I16" s="77">
        <v>25</v>
      </c>
      <c r="J16" s="77">
        <v>53</v>
      </c>
      <c r="K16" s="77">
        <v>22</v>
      </c>
      <c r="L16" s="77">
        <v>6</v>
      </c>
      <c r="M16" s="77"/>
      <c r="N16" s="77"/>
      <c r="O16" s="77"/>
      <c r="P16" s="77">
        <v>2</v>
      </c>
      <c r="Q16" s="77"/>
      <c r="R16" s="77"/>
      <c r="S16" s="77"/>
      <c r="T16" s="77"/>
      <c r="U16" s="77">
        <v>0</v>
      </c>
      <c r="V16" s="77"/>
      <c r="W16" s="77"/>
      <c r="X16" s="77"/>
      <c r="Y16" s="77"/>
      <c r="Z16" s="77"/>
      <c r="AA16" s="77"/>
      <c r="AB16" s="77">
        <v>0</v>
      </c>
      <c r="AC16" s="77"/>
      <c r="AD16" s="77"/>
      <c r="AE16" s="77">
        <v>32</v>
      </c>
      <c r="AF16" s="77"/>
      <c r="AG16" s="77">
        <v>0</v>
      </c>
      <c r="AH16" s="77">
        <v>0</v>
      </c>
      <c r="AI16" s="77"/>
      <c r="AJ16" s="77">
        <v>0</v>
      </c>
      <c r="AK16" s="78" t="s">
        <v>108</v>
      </c>
      <c r="AL16" s="24"/>
    </row>
    <row r="17" spans="1:38" x14ac:dyDescent="0.25">
      <c r="A17" s="79">
        <v>300</v>
      </c>
      <c r="B17" s="80">
        <v>2020</v>
      </c>
      <c r="C17" s="80">
        <v>2</v>
      </c>
      <c r="D17" s="81">
        <v>13</v>
      </c>
      <c r="E17" s="81">
        <v>35</v>
      </c>
      <c r="F17" s="81">
        <v>8</v>
      </c>
      <c r="G17" s="81">
        <v>3</v>
      </c>
      <c r="H17" s="81">
        <v>21</v>
      </c>
      <c r="I17" s="81">
        <v>4</v>
      </c>
      <c r="J17" s="81"/>
      <c r="K17" s="81">
        <v>46</v>
      </c>
      <c r="L17" s="81"/>
      <c r="M17" s="81"/>
      <c r="N17" s="81">
        <v>13</v>
      </c>
      <c r="O17" s="81"/>
      <c r="P17" s="81"/>
      <c r="Q17" s="81"/>
      <c r="R17" s="81">
        <v>1</v>
      </c>
      <c r="S17" s="81"/>
      <c r="T17" s="81"/>
      <c r="U17" s="81">
        <v>1</v>
      </c>
      <c r="V17" s="81">
        <v>1</v>
      </c>
      <c r="W17" s="81"/>
      <c r="X17" s="81"/>
      <c r="Y17" s="81"/>
      <c r="Z17" s="81"/>
      <c r="AA17" s="81"/>
      <c r="AB17" s="81">
        <v>0</v>
      </c>
      <c r="AC17" s="81"/>
      <c r="AD17" s="81"/>
      <c r="AE17" s="81">
        <v>40</v>
      </c>
      <c r="AF17" s="81">
        <v>0</v>
      </c>
      <c r="AG17" s="81">
        <v>0</v>
      </c>
      <c r="AH17" s="81">
        <v>0</v>
      </c>
      <c r="AI17" s="81"/>
      <c r="AJ17" s="81">
        <v>0</v>
      </c>
      <c r="AK17" s="82" t="s">
        <v>108</v>
      </c>
      <c r="AL17" s="24"/>
    </row>
    <row r="18" spans="1:38" x14ac:dyDescent="0.25">
      <c r="A18" s="75">
        <v>300</v>
      </c>
      <c r="B18" s="76">
        <v>2020</v>
      </c>
      <c r="C18" s="76">
        <v>2</v>
      </c>
      <c r="D18" s="77">
        <v>14</v>
      </c>
      <c r="E18" s="77">
        <v>12</v>
      </c>
      <c r="F18" s="77">
        <v>3</v>
      </c>
      <c r="G18" s="77">
        <v>1</v>
      </c>
      <c r="H18" s="77">
        <v>14</v>
      </c>
      <c r="I18" s="77"/>
      <c r="J18" s="77"/>
      <c r="K18" s="77">
        <v>12</v>
      </c>
      <c r="L18" s="77">
        <v>1</v>
      </c>
      <c r="M18" s="77"/>
      <c r="N18" s="77">
        <v>17</v>
      </c>
      <c r="O18" s="77"/>
      <c r="P18" s="77">
        <v>1</v>
      </c>
      <c r="Q18" s="77"/>
      <c r="R18" s="77"/>
      <c r="S18" s="77"/>
      <c r="T18" s="77"/>
      <c r="U18" s="77">
        <v>0</v>
      </c>
      <c r="V18" s="77"/>
      <c r="W18" s="77"/>
      <c r="X18" s="77"/>
      <c r="Y18" s="77"/>
      <c r="Z18" s="77"/>
      <c r="AA18" s="77"/>
      <c r="AB18" s="77">
        <v>0</v>
      </c>
      <c r="AC18" s="77"/>
      <c r="AD18" s="77">
        <v>1</v>
      </c>
      <c r="AE18" s="77">
        <v>34</v>
      </c>
      <c r="AF18" s="77">
        <v>0</v>
      </c>
      <c r="AG18" s="77">
        <v>0</v>
      </c>
      <c r="AH18" s="77">
        <v>0</v>
      </c>
      <c r="AI18" s="77"/>
      <c r="AJ18" s="77">
        <v>0</v>
      </c>
      <c r="AK18" s="78" t="s">
        <v>108</v>
      </c>
      <c r="AL18" s="24"/>
    </row>
    <row r="19" spans="1:38" x14ac:dyDescent="0.25">
      <c r="A19" s="79">
        <v>360</v>
      </c>
      <c r="B19" s="80">
        <v>2020</v>
      </c>
      <c r="C19" s="80">
        <v>2</v>
      </c>
      <c r="D19" s="81">
        <v>13</v>
      </c>
      <c r="E19" s="81">
        <v>31</v>
      </c>
      <c r="F19" s="81">
        <v>8</v>
      </c>
      <c r="G19" s="81">
        <v>40</v>
      </c>
      <c r="H19" s="81">
        <v>16</v>
      </c>
      <c r="I19" s="81">
        <v>29</v>
      </c>
      <c r="J19" s="81">
        <v>23</v>
      </c>
      <c r="K19" s="81">
        <v>16</v>
      </c>
      <c r="L19" s="81">
        <v>1</v>
      </c>
      <c r="M19" s="81">
        <v>9</v>
      </c>
      <c r="N19" s="81">
        <v>11</v>
      </c>
      <c r="O19" s="81"/>
      <c r="P19" s="81">
        <v>2</v>
      </c>
      <c r="Q19" s="81"/>
      <c r="R19" s="81">
        <v>1</v>
      </c>
      <c r="S19" s="81"/>
      <c r="T19" s="81"/>
      <c r="U19" s="81">
        <v>1</v>
      </c>
      <c r="V19" s="81"/>
      <c r="W19" s="81"/>
      <c r="X19" s="81"/>
      <c r="Y19" s="81"/>
      <c r="Z19" s="81"/>
      <c r="AA19" s="81"/>
      <c r="AB19" s="81">
        <v>0</v>
      </c>
      <c r="AC19" s="81"/>
      <c r="AD19" s="81"/>
      <c r="AE19" s="81">
        <v>41</v>
      </c>
      <c r="AF19" s="81">
        <v>0</v>
      </c>
      <c r="AG19" s="81">
        <v>0</v>
      </c>
      <c r="AH19" s="81">
        <v>0</v>
      </c>
      <c r="AI19" s="81"/>
      <c r="AJ19" s="81">
        <v>0</v>
      </c>
      <c r="AK19" s="82" t="s">
        <v>108</v>
      </c>
      <c r="AL19" s="24"/>
    </row>
    <row r="20" spans="1:38" x14ac:dyDescent="0.25">
      <c r="A20" s="75">
        <v>360</v>
      </c>
      <c r="B20" s="76">
        <v>2020</v>
      </c>
      <c r="C20" s="76">
        <v>2</v>
      </c>
      <c r="D20" s="77">
        <v>14</v>
      </c>
      <c r="E20" s="77">
        <v>11</v>
      </c>
      <c r="F20" s="77">
        <v>1</v>
      </c>
      <c r="G20" s="77">
        <v>26</v>
      </c>
      <c r="H20" s="77">
        <v>15</v>
      </c>
      <c r="I20" s="77">
        <v>42</v>
      </c>
      <c r="J20" s="77">
        <v>27</v>
      </c>
      <c r="K20" s="77">
        <v>12</v>
      </c>
      <c r="L20" s="77">
        <v>1</v>
      </c>
      <c r="M20" s="77">
        <v>2</v>
      </c>
      <c r="N20" s="77">
        <v>1</v>
      </c>
      <c r="O20" s="77">
        <v>4</v>
      </c>
      <c r="P20" s="77"/>
      <c r="Q20" s="77"/>
      <c r="R20" s="77"/>
      <c r="S20" s="77"/>
      <c r="T20" s="77"/>
      <c r="U20" s="77">
        <v>1</v>
      </c>
      <c r="V20" s="77"/>
      <c r="W20" s="77"/>
      <c r="X20" s="77"/>
      <c r="Y20" s="77"/>
      <c r="Z20" s="77"/>
      <c r="AA20" s="77"/>
      <c r="AB20" s="77">
        <v>0</v>
      </c>
      <c r="AC20" s="77"/>
      <c r="AD20" s="77">
        <v>1</v>
      </c>
      <c r="AE20" s="77">
        <v>39</v>
      </c>
      <c r="AF20" s="77">
        <v>0</v>
      </c>
      <c r="AG20" s="77">
        <v>0</v>
      </c>
      <c r="AH20" s="77">
        <v>0</v>
      </c>
      <c r="AI20" s="77"/>
      <c r="AJ20" s="77">
        <v>0</v>
      </c>
      <c r="AK20" s="78" t="s">
        <v>108</v>
      </c>
      <c r="AL20" s="24"/>
    </row>
    <row r="21" spans="1:38" x14ac:dyDescent="0.25">
      <c r="A21" s="79">
        <v>500</v>
      </c>
      <c r="B21" s="80">
        <v>2020</v>
      </c>
      <c r="C21" s="80">
        <v>2</v>
      </c>
      <c r="D21" s="81">
        <v>13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v>0</v>
      </c>
      <c r="V21" s="81"/>
      <c r="W21" s="81"/>
      <c r="X21" s="81"/>
      <c r="Y21" s="81"/>
      <c r="Z21" s="81">
        <v>8</v>
      </c>
      <c r="AA21" s="81">
        <v>1</v>
      </c>
      <c r="AB21" s="81">
        <v>0</v>
      </c>
      <c r="AC21" s="81"/>
      <c r="AD21" s="81"/>
      <c r="AE21" s="81">
        <v>2</v>
      </c>
      <c r="AF21" s="81"/>
      <c r="AG21" s="81">
        <v>0</v>
      </c>
      <c r="AH21" s="81">
        <v>0</v>
      </c>
      <c r="AI21" s="81"/>
      <c r="AJ21" s="81">
        <v>0</v>
      </c>
      <c r="AK21" s="82" t="s">
        <v>108</v>
      </c>
      <c r="AL21" s="24"/>
    </row>
    <row r="22" spans="1:38" x14ac:dyDescent="0.25">
      <c r="A22" s="75">
        <v>500</v>
      </c>
      <c r="B22" s="76">
        <v>2020</v>
      </c>
      <c r="C22" s="76">
        <v>2</v>
      </c>
      <c r="D22" s="77">
        <v>14</v>
      </c>
      <c r="E22" s="77"/>
      <c r="F22" s="77"/>
      <c r="G22" s="77">
        <v>3</v>
      </c>
      <c r="H22" s="77">
        <v>1</v>
      </c>
      <c r="I22" s="77">
        <v>1</v>
      </c>
      <c r="J22" s="77"/>
      <c r="K22" s="77">
        <v>3</v>
      </c>
      <c r="L22" s="77">
        <v>1</v>
      </c>
      <c r="M22" s="77"/>
      <c r="N22" s="77"/>
      <c r="O22" s="77">
        <v>1</v>
      </c>
      <c r="P22" s="77"/>
      <c r="Q22" s="77"/>
      <c r="R22" s="77"/>
      <c r="S22" s="77"/>
      <c r="T22" s="77"/>
      <c r="U22" s="77">
        <v>0</v>
      </c>
      <c r="V22" s="77"/>
      <c r="W22" s="77"/>
      <c r="X22" s="77"/>
      <c r="Y22" s="77"/>
      <c r="Z22" s="77"/>
      <c r="AA22" s="77"/>
      <c r="AB22" s="77">
        <v>0</v>
      </c>
      <c r="AC22" s="77"/>
      <c r="AD22" s="77"/>
      <c r="AE22" s="77">
        <v>2</v>
      </c>
      <c r="AF22" s="77">
        <v>0</v>
      </c>
      <c r="AG22" s="77">
        <v>0</v>
      </c>
      <c r="AH22" s="77">
        <v>0</v>
      </c>
      <c r="AI22" s="77"/>
      <c r="AJ22" s="77">
        <v>0</v>
      </c>
      <c r="AK22" s="78" t="s">
        <v>108</v>
      </c>
      <c r="AL22" s="24"/>
    </row>
    <row r="23" spans="1:38" x14ac:dyDescent="0.25">
      <c r="A23" s="79">
        <v>520</v>
      </c>
      <c r="B23" s="80">
        <v>2020</v>
      </c>
      <c r="C23" s="80">
        <v>2</v>
      </c>
      <c r="D23" s="81">
        <v>13</v>
      </c>
      <c r="E23" s="81">
        <v>15</v>
      </c>
      <c r="F23" s="81">
        <v>6</v>
      </c>
      <c r="G23" s="81">
        <v>20</v>
      </c>
      <c r="H23" s="81">
        <v>29</v>
      </c>
      <c r="I23" s="81">
        <v>12</v>
      </c>
      <c r="J23" s="81"/>
      <c r="K23" s="81">
        <v>32</v>
      </c>
      <c r="L23" s="81"/>
      <c r="M23" s="81"/>
      <c r="N23" s="81">
        <v>22</v>
      </c>
      <c r="O23" s="81">
        <v>2</v>
      </c>
      <c r="P23" s="81">
        <v>1</v>
      </c>
      <c r="Q23" s="81"/>
      <c r="R23" s="81">
        <v>1</v>
      </c>
      <c r="S23" s="81"/>
      <c r="T23" s="81"/>
      <c r="U23" s="81">
        <v>0</v>
      </c>
      <c r="V23" s="81"/>
      <c r="W23" s="81"/>
      <c r="X23" s="81"/>
      <c r="Y23" s="81"/>
      <c r="Z23" s="81"/>
      <c r="AA23" s="81"/>
      <c r="AB23" s="81">
        <v>0</v>
      </c>
      <c r="AC23" s="81"/>
      <c r="AD23" s="81"/>
      <c r="AE23" s="81">
        <v>40</v>
      </c>
      <c r="AF23" s="81">
        <v>0</v>
      </c>
      <c r="AG23" s="81">
        <v>0</v>
      </c>
      <c r="AH23" s="81">
        <v>0</v>
      </c>
      <c r="AI23" s="81"/>
      <c r="AJ23" s="81">
        <v>0</v>
      </c>
      <c r="AK23" s="82" t="s">
        <v>108</v>
      </c>
      <c r="AL23" s="24"/>
    </row>
    <row r="24" spans="1:38" x14ac:dyDescent="0.25">
      <c r="A24" s="75">
        <v>520</v>
      </c>
      <c r="B24" s="76">
        <v>2020</v>
      </c>
      <c r="C24" s="76">
        <v>2</v>
      </c>
      <c r="D24" s="77">
        <v>14</v>
      </c>
      <c r="E24" s="77">
        <v>1</v>
      </c>
      <c r="F24" s="77">
        <v>6</v>
      </c>
      <c r="G24" s="77">
        <v>8</v>
      </c>
      <c r="H24" s="77">
        <v>11</v>
      </c>
      <c r="I24" s="77"/>
      <c r="J24" s="77"/>
      <c r="K24" s="77">
        <v>6</v>
      </c>
      <c r="L24" s="77"/>
      <c r="M24" s="77"/>
      <c r="N24" s="77">
        <v>11</v>
      </c>
      <c r="O24" s="77">
        <v>2</v>
      </c>
      <c r="P24" s="77">
        <v>2</v>
      </c>
      <c r="Q24" s="77"/>
      <c r="R24" s="77"/>
      <c r="S24" s="77"/>
      <c r="T24" s="77"/>
      <c r="U24" s="77">
        <v>0</v>
      </c>
      <c r="V24" s="77"/>
      <c r="W24" s="77"/>
      <c r="X24" s="77"/>
      <c r="Y24" s="77"/>
      <c r="Z24" s="77"/>
      <c r="AA24" s="77"/>
      <c r="AB24" s="77">
        <v>0</v>
      </c>
      <c r="AC24" s="77"/>
      <c r="AD24" s="77"/>
      <c r="AE24" s="77">
        <v>28</v>
      </c>
      <c r="AF24" s="77">
        <v>0</v>
      </c>
      <c r="AG24" s="77">
        <v>0</v>
      </c>
      <c r="AH24" s="77">
        <v>0</v>
      </c>
      <c r="AI24" s="77"/>
      <c r="AJ24" s="77">
        <v>0</v>
      </c>
      <c r="AK24" s="78" t="s">
        <v>108</v>
      </c>
      <c r="AL24" s="24"/>
    </row>
    <row r="25" spans="1:38" x14ac:dyDescent="0.25">
      <c r="A25" s="79">
        <v>560</v>
      </c>
      <c r="B25" s="80">
        <v>2020</v>
      </c>
      <c r="C25" s="80">
        <v>2</v>
      </c>
      <c r="D25" s="81">
        <v>13</v>
      </c>
      <c r="E25" s="81">
        <v>2</v>
      </c>
      <c r="F25" s="81">
        <v>20</v>
      </c>
      <c r="G25" s="81">
        <v>6</v>
      </c>
      <c r="H25" s="81">
        <v>14</v>
      </c>
      <c r="I25" s="81">
        <v>27</v>
      </c>
      <c r="J25" s="81">
        <v>39</v>
      </c>
      <c r="K25" s="81">
        <v>17</v>
      </c>
      <c r="L25" s="81"/>
      <c r="M25" s="81"/>
      <c r="N25" s="81">
        <v>1</v>
      </c>
      <c r="O25" s="81"/>
      <c r="P25" s="81">
        <v>12</v>
      </c>
      <c r="Q25" s="81"/>
      <c r="R25" s="81">
        <v>8</v>
      </c>
      <c r="S25" s="81">
        <v>1</v>
      </c>
      <c r="T25" s="81"/>
      <c r="U25" s="81">
        <v>0</v>
      </c>
      <c r="V25" s="81"/>
      <c r="W25" s="81"/>
      <c r="X25" s="81"/>
      <c r="Y25" s="81"/>
      <c r="Z25" s="81"/>
      <c r="AA25" s="81"/>
      <c r="AB25" s="81">
        <v>0</v>
      </c>
      <c r="AC25" s="81"/>
      <c r="AD25" s="81">
        <v>12</v>
      </c>
      <c r="AE25" s="81">
        <v>41</v>
      </c>
      <c r="AF25" s="81">
        <v>0</v>
      </c>
      <c r="AG25" s="81">
        <v>0</v>
      </c>
      <c r="AH25" s="81">
        <v>0</v>
      </c>
      <c r="AI25" s="81"/>
      <c r="AJ25" s="81">
        <v>0</v>
      </c>
      <c r="AK25" s="82" t="s">
        <v>108</v>
      </c>
      <c r="AL25" s="24"/>
    </row>
    <row r="26" spans="1:38" x14ac:dyDescent="0.25">
      <c r="A26" s="75">
        <v>620</v>
      </c>
      <c r="B26" s="76">
        <v>2020</v>
      </c>
      <c r="C26" s="76">
        <v>1</v>
      </c>
      <c r="D26" s="77">
        <v>16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>
        <v>0</v>
      </c>
      <c r="V26" s="77"/>
      <c r="W26" s="77"/>
      <c r="X26" s="77"/>
      <c r="Y26" s="77"/>
      <c r="Z26" s="77"/>
      <c r="AA26" s="77"/>
      <c r="AB26" s="77">
        <v>0</v>
      </c>
      <c r="AC26" s="77"/>
      <c r="AD26" s="77"/>
      <c r="AE26" s="77"/>
      <c r="AF26" s="77"/>
      <c r="AG26" s="77">
        <v>0</v>
      </c>
      <c r="AH26" s="77">
        <v>0</v>
      </c>
      <c r="AI26" s="77"/>
      <c r="AJ26" s="77">
        <v>0</v>
      </c>
      <c r="AK26" s="78" t="s">
        <v>108</v>
      </c>
      <c r="AL26" s="24"/>
    </row>
    <row r="27" spans="1:38" x14ac:dyDescent="0.25">
      <c r="A27" s="79">
        <v>620</v>
      </c>
      <c r="B27" s="80">
        <v>2020</v>
      </c>
      <c r="C27" s="80">
        <v>1</v>
      </c>
      <c r="D27" s="81">
        <v>17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>
        <v>0</v>
      </c>
      <c r="V27" s="81"/>
      <c r="W27" s="81"/>
      <c r="X27" s="81"/>
      <c r="Y27" s="81"/>
      <c r="Z27" s="81"/>
      <c r="AA27" s="81"/>
      <c r="AB27" s="81">
        <v>0</v>
      </c>
      <c r="AC27" s="81"/>
      <c r="AD27" s="81"/>
      <c r="AE27" s="81"/>
      <c r="AF27" s="81"/>
      <c r="AG27" s="81">
        <v>0</v>
      </c>
      <c r="AH27" s="81">
        <v>0</v>
      </c>
      <c r="AI27" s="81"/>
      <c r="AJ27" s="81">
        <v>0</v>
      </c>
      <c r="AK27" s="82" t="s">
        <v>108</v>
      </c>
      <c r="AL27" s="24"/>
    </row>
    <row r="28" spans="1:38" x14ac:dyDescent="0.25">
      <c r="A28" s="75">
        <v>640</v>
      </c>
      <c r="B28" s="76">
        <v>2020</v>
      </c>
      <c r="C28" s="76">
        <v>2</v>
      </c>
      <c r="D28" s="77">
        <v>13</v>
      </c>
      <c r="E28" s="77">
        <v>42</v>
      </c>
      <c r="F28" s="77">
        <v>3</v>
      </c>
      <c r="G28" s="77">
        <v>6</v>
      </c>
      <c r="H28" s="77">
        <v>20</v>
      </c>
      <c r="I28" s="77">
        <v>11</v>
      </c>
      <c r="J28" s="77"/>
      <c r="K28" s="77">
        <v>16</v>
      </c>
      <c r="L28" s="77"/>
      <c r="M28" s="77"/>
      <c r="N28" s="77">
        <v>7</v>
      </c>
      <c r="O28" s="77">
        <v>2</v>
      </c>
      <c r="P28" s="77"/>
      <c r="Q28" s="77">
        <v>1</v>
      </c>
      <c r="R28" s="77"/>
      <c r="S28" s="77"/>
      <c r="T28" s="77"/>
      <c r="U28" s="77">
        <v>0</v>
      </c>
      <c r="V28" s="77"/>
      <c r="W28" s="77"/>
      <c r="X28" s="77"/>
      <c r="Y28" s="77"/>
      <c r="Z28" s="77"/>
      <c r="AA28" s="77"/>
      <c r="AB28" s="77">
        <v>0</v>
      </c>
      <c r="AC28" s="77"/>
      <c r="AD28" s="77"/>
      <c r="AE28" s="77">
        <v>24</v>
      </c>
      <c r="AF28" s="77">
        <v>0</v>
      </c>
      <c r="AG28" s="77">
        <v>0</v>
      </c>
      <c r="AH28" s="77">
        <v>0</v>
      </c>
      <c r="AI28" s="77"/>
      <c r="AJ28" s="77">
        <v>0</v>
      </c>
      <c r="AK28" s="78" t="s">
        <v>108</v>
      </c>
      <c r="AL28" s="24"/>
    </row>
    <row r="29" spans="1:38" x14ac:dyDescent="0.25">
      <c r="A29" s="79">
        <v>640</v>
      </c>
      <c r="B29" s="80">
        <v>2020</v>
      </c>
      <c r="C29" s="80">
        <v>2</v>
      </c>
      <c r="D29" s="81">
        <v>14</v>
      </c>
      <c r="E29" s="81">
        <v>22</v>
      </c>
      <c r="F29" s="81">
        <v>1</v>
      </c>
      <c r="G29" s="81">
        <v>1</v>
      </c>
      <c r="H29" s="81">
        <v>10</v>
      </c>
      <c r="I29" s="81">
        <v>2</v>
      </c>
      <c r="J29" s="81"/>
      <c r="K29" s="81">
        <v>2</v>
      </c>
      <c r="L29" s="81"/>
      <c r="M29" s="81"/>
      <c r="N29" s="81">
        <v>2</v>
      </c>
      <c r="O29" s="81"/>
      <c r="P29" s="81"/>
      <c r="Q29" s="81"/>
      <c r="R29" s="81"/>
      <c r="S29" s="81">
        <v>1</v>
      </c>
      <c r="T29" s="81"/>
      <c r="U29" s="81">
        <v>0</v>
      </c>
      <c r="V29" s="81"/>
      <c r="W29" s="81"/>
      <c r="X29" s="81"/>
      <c r="Y29" s="81"/>
      <c r="Z29" s="81"/>
      <c r="AA29" s="81"/>
      <c r="AB29" s="81">
        <v>0</v>
      </c>
      <c r="AC29" s="81"/>
      <c r="AD29" s="81"/>
      <c r="AE29" s="81">
        <v>14</v>
      </c>
      <c r="AF29" s="81">
        <v>0</v>
      </c>
      <c r="AG29" s="81">
        <v>0</v>
      </c>
      <c r="AH29" s="81">
        <v>0</v>
      </c>
      <c r="AI29" s="81"/>
      <c r="AJ29" s="81">
        <v>0</v>
      </c>
      <c r="AK29" s="82" t="s">
        <v>108</v>
      </c>
      <c r="AL29" s="24"/>
    </row>
    <row r="30" spans="1:38" x14ac:dyDescent="0.25">
      <c r="A30" s="75">
        <v>760</v>
      </c>
      <c r="B30" s="76">
        <v>2020</v>
      </c>
      <c r="C30" s="76">
        <v>1</v>
      </c>
      <c r="D30" s="77">
        <v>16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>
        <v>0</v>
      </c>
      <c r="V30" s="77"/>
      <c r="W30" s="77"/>
      <c r="X30" s="77"/>
      <c r="Y30" s="77"/>
      <c r="Z30" s="77"/>
      <c r="AA30" s="77"/>
      <c r="AB30" s="77">
        <v>0</v>
      </c>
      <c r="AC30" s="77"/>
      <c r="AD30" s="77"/>
      <c r="AE30" s="77"/>
      <c r="AF30" s="77"/>
      <c r="AG30" s="77">
        <v>0</v>
      </c>
      <c r="AH30" s="77">
        <v>0</v>
      </c>
      <c r="AI30" s="77"/>
      <c r="AJ30" s="77">
        <v>0</v>
      </c>
      <c r="AK30" s="78" t="s">
        <v>108</v>
      </c>
      <c r="AL30" s="24"/>
    </row>
    <row r="31" spans="1:38" x14ac:dyDescent="0.25">
      <c r="A31" s="79">
        <v>780</v>
      </c>
      <c r="B31" s="80">
        <v>2020</v>
      </c>
      <c r="C31" s="80">
        <v>2</v>
      </c>
      <c r="D31" s="81">
        <v>13</v>
      </c>
      <c r="E31" s="81">
        <v>8</v>
      </c>
      <c r="F31" s="81">
        <v>15</v>
      </c>
      <c r="G31" s="81">
        <v>21</v>
      </c>
      <c r="H31" s="81">
        <v>15</v>
      </c>
      <c r="I31" s="81">
        <v>47</v>
      </c>
      <c r="J31" s="81">
        <v>46</v>
      </c>
      <c r="K31" s="81">
        <v>41</v>
      </c>
      <c r="L31" s="81">
        <v>1</v>
      </c>
      <c r="M31" s="81"/>
      <c r="N31" s="81">
        <v>2</v>
      </c>
      <c r="O31" s="81"/>
      <c r="P31" s="81">
        <v>11</v>
      </c>
      <c r="Q31" s="81"/>
      <c r="R31" s="81">
        <v>4</v>
      </c>
      <c r="S31" s="81"/>
      <c r="T31" s="81"/>
      <c r="U31" s="81">
        <v>0</v>
      </c>
      <c r="V31" s="81"/>
      <c r="W31" s="81"/>
      <c r="X31" s="81"/>
      <c r="Y31" s="81"/>
      <c r="Z31" s="81">
        <v>9</v>
      </c>
      <c r="AA31" s="81"/>
      <c r="AB31" s="81">
        <v>0</v>
      </c>
      <c r="AC31" s="81"/>
      <c r="AD31" s="81">
        <v>5</v>
      </c>
      <c r="AE31" s="81">
        <v>61</v>
      </c>
      <c r="AF31" s="81">
        <v>0</v>
      </c>
      <c r="AG31" s="81">
        <v>0</v>
      </c>
      <c r="AH31" s="81">
        <v>0</v>
      </c>
      <c r="AI31" s="81"/>
      <c r="AJ31" s="81">
        <v>0</v>
      </c>
      <c r="AK31" s="82" t="s">
        <v>108</v>
      </c>
      <c r="AL31" s="24"/>
    </row>
    <row r="32" spans="1:38" x14ac:dyDescent="0.25">
      <c r="A32" s="75">
        <v>780</v>
      </c>
      <c r="B32" s="76">
        <v>2020</v>
      </c>
      <c r="C32" s="76">
        <v>2</v>
      </c>
      <c r="D32" s="77">
        <v>14</v>
      </c>
      <c r="E32" s="77"/>
      <c r="F32" s="77"/>
      <c r="G32" s="77"/>
      <c r="H32" s="77">
        <v>1</v>
      </c>
      <c r="I32" s="77">
        <v>7</v>
      </c>
      <c r="J32" s="77">
        <v>16</v>
      </c>
      <c r="K32" s="77">
        <v>10</v>
      </c>
      <c r="L32" s="77"/>
      <c r="M32" s="77"/>
      <c r="N32" s="77"/>
      <c r="O32" s="77"/>
      <c r="P32" s="77"/>
      <c r="Q32" s="77"/>
      <c r="R32" s="77"/>
      <c r="S32" s="77"/>
      <c r="T32" s="77"/>
      <c r="U32" s="77">
        <v>0</v>
      </c>
      <c r="V32" s="77"/>
      <c r="W32" s="77"/>
      <c r="X32" s="77"/>
      <c r="Y32" s="77"/>
      <c r="Z32" s="77"/>
      <c r="AA32" s="77"/>
      <c r="AB32" s="77">
        <v>0</v>
      </c>
      <c r="AC32" s="77"/>
      <c r="AD32" s="77"/>
      <c r="AE32" s="77">
        <v>10</v>
      </c>
      <c r="AF32" s="77">
        <v>0</v>
      </c>
      <c r="AG32" s="77">
        <v>0</v>
      </c>
      <c r="AH32" s="77">
        <v>0</v>
      </c>
      <c r="AI32" s="77"/>
      <c r="AJ32" s="77">
        <v>0</v>
      </c>
      <c r="AK32" s="78" t="s">
        <v>108</v>
      </c>
      <c r="AL32" s="24"/>
    </row>
    <row r="33" spans="1:38" x14ac:dyDescent="0.25">
      <c r="A33" s="79">
        <v>800</v>
      </c>
      <c r="B33" s="80">
        <v>2020</v>
      </c>
      <c r="C33" s="80">
        <v>2</v>
      </c>
      <c r="D33" s="81">
        <v>13</v>
      </c>
      <c r="E33" s="81">
        <v>5</v>
      </c>
      <c r="F33" s="81">
        <v>8</v>
      </c>
      <c r="G33" s="81">
        <v>57</v>
      </c>
      <c r="H33" s="81">
        <v>31</v>
      </c>
      <c r="I33" s="81">
        <v>11</v>
      </c>
      <c r="J33" s="81">
        <v>1</v>
      </c>
      <c r="K33" s="81">
        <v>22</v>
      </c>
      <c r="L33" s="81"/>
      <c r="M33" s="81"/>
      <c r="N33" s="81">
        <v>1</v>
      </c>
      <c r="O33" s="81">
        <v>8</v>
      </c>
      <c r="P33" s="81"/>
      <c r="Q33" s="81"/>
      <c r="R33" s="81">
        <v>2</v>
      </c>
      <c r="S33" s="81"/>
      <c r="T33" s="81"/>
      <c r="U33" s="81">
        <v>0</v>
      </c>
      <c r="V33" s="81"/>
      <c r="W33" s="81"/>
      <c r="X33" s="81"/>
      <c r="Y33" s="81"/>
      <c r="Z33" s="81"/>
      <c r="AA33" s="81"/>
      <c r="AB33" s="81">
        <v>0</v>
      </c>
      <c r="AC33" s="81"/>
      <c r="AD33" s="81">
        <v>1</v>
      </c>
      <c r="AE33" s="81">
        <v>40</v>
      </c>
      <c r="AF33" s="81">
        <v>0</v>
      </c>
      <c r="AG33" s="81">
        <v>0</v>
      </c>
      <c r="AH33" s="81">
        <v>0</v>
      </c>
      <c r="AI33" s="81"/>
      <c r="AJ33" s="81">
        <v>0</v>
      </c>
      <c r="AK33" s="82" t="s">
        <v>108</v>
      </c>
      <c r="AL33" s="24"/>
    </row>
    <row r="34" spans="1:38" x14ac:dyDescent="0.25">
      <c r="A34" s="83">
        <v>800</v>
      </c>
      <c r="B34" s="84">
        <v>2020</v>
      </c>
      <c r="C34" s="84">
        <v>2</v>
      </c>
      <c r="D34" s="85">
        <v>14</v>
      </c>
      <c r="E34" s="85">
        <v>1</v>
      </c>
      <c r="F34" s="85">
        <v>1</v>
      </c>
      <c r="G34" s="85">
        <v>38</v>
      </c>
      <c r="H34" s="85">
        <v>20</v>
      </c>
      <c r="I34" s="85">
        <v>13</v>
      </c>
      <c r="J34" s="85">
        <v>5</v>
      </c>
      <c r="K34" s="85">
        <v>16</v>
      </c>
      <c r="L34" s="85"/>
      <c r="M34" s="85"/>
      <c r="N34" s="85">
        <v>2</v>
      </c>
      <c r="O34" s="85">
        <v>2</v>
      </c>
      <c r="P34" s="85">
        <v>1</v>
      </c>
      <c r="Q34" s="85"/>
      <c r="R34" s="85">
        <v>1</v>
      </c>
      <c r="S34" s="85"/>
      <c r="T34" s="85"/>
      <c r="U34" s="85">
        <v>0</v>
      </c>
      <c r="V34" s="85"/>
      <c r="W34" s="85"/>
      <c r="X34" s="85"/>
      <c r="Y34" s="85"/>
      <c r="Z34" s="85"/>
      <c r="AA34" s="85"/>
      <c r="AB34" s="85">
        <v>0</v>
      </c>
      <c r="AC34" s="85"/>
      <c r="AD34" s="85"/>
      <c r="AE34" s="85">
        <v>26</v>
      </c>
      <c r="AF34" s="85">
        <v>0</v>
      </c>
      <c r="AG34" s="85">
        <v>0</v>
      </c>
      <c r="AH34" s="85">
        <v>0</v>
      </c>
      <c r="AI34" s="85"/>
      <c r="AJ34" s="85">
        <v>0</v>
      </c>
      <c r="AK34" s="86" t="s">
        <v>108</v>
      </c>
      <c r="AL34" s="24"/>
    </row>
    <row r="35" spans="1:38" x14ac:dyDescent="0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x14ac:dyDescent="0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x14ac:dyDescent="0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x14ac:dyDescent="0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x14ac:dyDescent="0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x14ac:dyDescent="0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x14ac:dyDescent="0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x14ac:dyDescent="0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x14ac:dyDescent="0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x14ac:dyDescent="0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x14ac:dyDescent="0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x14ac:dyDescent="0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x14ac:dyDescent="0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x14ac:dyDescent="0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x14ac:dyDescent="0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x14ac:dyDescent="0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x14ac:dyDescent="0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x14ac:dyDescent="0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x14ac:dyDescent="0.25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x14ac:dyDescent="0.25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x14ac:dyDescent="0.25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x14ac:dyDescent="0.25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x14ac:dyDescent="0.25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x14ac:dyDescent="0.25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x14ac:dyDescent="0.25">
      <c r="A61" s="23"/>
      <c r="B61" s="23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x14ac:dyDescent="0.25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x14ac:dyDescent="0.25">
      <c r="A63" s="23"/>
      <c r="B63" s="23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x14ac:dyDescent="0.25">
      <c r="A64" s="23"/>
      <c r="B64" s="23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x14ac:dyDescent="0.25">
      <c r="A65" s="23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x14ac:dyDescent="0.25">
      <c r="A66" s="23"/>
      <c r="B66" s="23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x14ac:dyDescent="0.25">
      <c r="A67" s="23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x14ac:dyDescent="0.25">
      <c r="A68" s="23"/>
      <c r="B68" s="23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x14ac:dyDescent="0.25">
      <c r="A69" s="23"/>
      <c r="B69" s="23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x14ac:dyDescent="0.25">
      <c r="A70" s="23"/>
      <c r="B70" s="23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x14ac:dyDescent="0.25">
      <c r="A71" s="23"/>
      <c r="B71" s="23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x14ac:dyDescent="0.2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x14ac:dyDescent="0.2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x14ac:dyDescent="0.2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x14ac:dyDescent="0.2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x14ac:dyDescent="0.25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x14ac:dyDescent="0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x14ac:dyDescent="0.25">
      <c r="A79" s="23"/>
      <c r="B79" s="23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3"/>
  <sheetViews>
    <sheetView workbookViewId="0">
      <selection activeCell="B26" sqref="B26:K34"/>
    </sheetView>
  </sheetViews>
  <sheetFormatPr defaultRowHeight="15" x14ac:dyDescent="0.25"/>
  <cols>
    <col min="1" max="1" width="21.85546875" style="7" customWidth="1"/>
    <col min="2" max="2" width="10.7109375" bestFit="1" customWidth="1"/>
    <col min="7" max="9" width="9.140625" style="15"/>
  </cols>
  <sheetData>
    <row r="1" spans="1:11" ht="60" x14ac:dyDescent="0.25">
      <c r="A1" s="6" t="s">
        <v>0</v>
      </c>
      <c r="B1" s="9" t="s">
        <v>1</v>
      </c>
      <c r="C1" s="10" t="s">
        <v>8</v>
      </c>
      <c r="D1" s="10" t="s">
        <v>2</v>
      </c>
      <c r="E1" s="10" t="s">
        <v>3</v>
      </c>
      <c r="F1" s="10" t="s">
        <v>4</v>
      </c>
      <c r="G1" s="14" t="s">
        <v>5</v>
      </c>
      <c r="H1" s="14" t="s">
        <v>10</v>
      </c>
      <c r="I1" s="14" t="s">
        <v>9</v>
      </c>
      <c r="J1" s="10" t="s">
        <v>6</v>
      </c>
      <c r="K1" s="10" t="s">
        <v>7</v>
      </c>
    </row>
    <row r="2" spans="1:11" x14ac:dyDescent="0.25">
      <c r="A2" s="8" t="str">
        <f>VLOOKUP('Raw Data'!A4,'Area Code Names'!$A$2:$B$42,2,FALSE)</f>
        <v>BUTTE VALLEY</v>
      </c>
      <c r="B2" s="8">
        <f>DATE(18,'Raw Data'!$C4,'Raw Data'!$D4)</f>
        <v>6591</v>
      </c>
      <c r="C2" s="11">
        <f>SUM('Raw Data'!AE4:AH4)</f>
        <v>0</v>
      </c>
      <c r="D2" s="11">
        <f>SUM('Raw Data'!E4:V4)</f>
        <v>0</v>
      </c>
      <c r="E2" s="11">
        <f>SUM('Raw Data'!W4:AC4)</f>
        <v>0</v>
      </c>
      <c r="F2" s="11">
        <f>SUM(D2:E2)</f>
        <v>0</v>
      </c>
      <c r="G2" s="15" t="e">
        <f>D2/C2</f>
        <v>#DIV/0!</v>
      </c>
      <c r="H2" s="15" t="e">
        <f>E2/C2</f>
        <v>#DIV/0!</v>
      </c>
      <c r="I2" s="15" t="e">
        <f>F2/C2</f>
        <v>#DIV/0!</v>
      </c>
      <c r="J2" s="11" t="str">
        <f>INDEX('Raw Data'!$E$1:$AC$1,MATCH(MAX('Raw Data'!E4:AC4),'Raw Data'!E4:AC4,0))</f>
        <v>BWTE</v>
      </c>
      <c r="K2" s="11" t="str">
        <f>INDEX('Raw Data'!$E$1:$AC$1,MATCH(LARGE('Raw Data'!E4:AC4,2),'Raw Data'!E4:AC4,0))</f>
        <v>BWTE</v>
      </c>
    </row>
    <row r="3" spans="1:11" x14ac:dyDescent="0.25">
      <c r="A3" s="8" t="str">
        <f>VLOOKUP('Raw Data'!A5,'Area Code Names'!$A$2:$B$42,2,FALSE)</f>
        <v>BUTTE VALLEY</v>
      </c>
      <c r="B3" s="8">
        <f>DATE(18,'Raw Data'!$C5,'Raw Data'!$D5)</f>
        <v>6592</v>
      </c>
      <c r="C3" s="11">
        <f>SUM('Raw Data'!AE5:AH5)</f>
        <v>0</v>
      </c>
      <c r="D3" s="11">
        <f>SUM('Raw Data'!E5:V5)</f>
        <v>0</v>
      </c>
      <c r="E3" s="11">
        <f>SUM('Raw Data'!W5:AC5)</f>
        <v>0</v>
      </c>
      <c r="F3" s="11">
        <f>SUM(D3:E3)</f>
        <v>0</v>
      </c>
      <c r="G3" s="15" t="e">
        <f>D3/C3</f>
        <v>#DIV/0!</v>
      </c>
      <c r="H3" s="15" t="e">
        <f>E3/C3</f>
        <v>#DIV/0!</v>
      </c>
      <c r="I3" s="15" t="e">
        <f>F3/C3</f>
        <v>#DIV/0!</v>
      </c>
      <c r="J3" s="11" t="str">
        <f>INDEX('Raw Data'!$E$1:$AC$1,MATCH(MAX('Raw Data'!E5:AC5),'Raw Data'!E5:AC5,0))</f>
        <v>BWTE</v>
      </c>
      <c r="K3" s="11" t="str">
        <f>INDEX('Raw Data'!$E$1:$AC$1,MATCH(LARGE('Raw Data'!E5:AC5,2),'Raw Data'!E5:AC5,0))</f>
        <v>BWTE</v>
      </c>
    </row>
    <row r="4" spans="1:11" x14ac:dyDescent="0.25">
      <c r="A4" s="8" t="str">
        <f>VLOOKUP('Raw Data'!A6,'Area Code Names'!$A$2:$B$42,2,FALSE)</f>
        <v>COLUSA</v>
      </c>
      <c r="B4" s="8">
        <f>DATE(18,'Raw Data'!$C6,'Raw Data'!$D6)</f>
        <v>6619</v>
      </c>
      <c r="C4" s="11">
        <f>SUM('Raw Data'!AE6:AH6)</f>
        <v>31</v>
      </c>
      <c r="D4" s="11">
        <f>SUM('Raw Data'!E6:V6)</f>
        <v>170</v>
      </c>
      <c r="E4" s="11">
        <f>SUM('Raw Data'!W6:AC6)</f>
        <v>0</v>
      </c>
      <c r="F4" s="11">
        <f>SUM(D4:E4)</f>
        <v>170</v>
      </c>
      <c r="G4" s="15">
        <f>D4/C4</f>
        <v>5.4838709677419351</v>
      </c>
      <c r="H4" s="15">
        <f>E4/C4</f>
        <v>0</v>
      </c>
      <c r="I4" s="15">
        <f>F4/C4</f>
        <v>5.4838709677419351</v>
      </c>
      <c r="J4" s="11" t="str">
        <f>INDEX('Raw Data'!$E$1:$AC$1,MATCH(MAX('Raw Data'!E6:AC6),'Raw Data'!E6:AC6,0))</f>
        <v>GADW</v>
      </c>
      <c r="K4" s="11" t="str">
        <f>INDEX('Raw Data'!$E$1:$AC$1,MATCH(LARGE('Raw Data'!E6:AC6,2),'Raw Data'!E6:AC6,0))</f>
        <v>NSHO</v>
      </c>
    </row>
    <row r="5" spans="1:11" x14ac:dyDescent="0.25">
      <c r="A5" s="8" t="str">
        <f>VLOOKUP('Raw Data'!A7,'Area Code Names'!$A$2:$B$42,2,FALSE)</f>
        <v>COLUSA</v>
      </c>
      <c r="B5" s="8">
        <f>DATE(18,'Raw Data'!$C7,'Raw Data'!$D7)</f>
        <v>6620</v>
      </c>
      <c r="C5" s="11">
        <f>SUM('Raw Data'!AE7:AH7)</f>
        <v>21</v>
      </c>
      <c r="D5" s="11">
        <f>SUM('Raw Data'!E7:V7)</f>
        <v>56</v>
      </c>
      <c r="E5" s="11">
        <f>SUM('Raw Data'!W7:AC7)</f>
        <v>0</v>
      </c>
      <c r="F5" s="11">
        <f>SUM(D5:E5)</f>
        <v>56</v>
      </c>
      <c r="G5" s="15">
        <f>D5/C5</f>
        <v>2.6666666666666665</v>
      </c>
      <c r="H5" s="15">
        <f>E5/C5</f>
        <v>0</v>
      </c>
      <c r="I5" s="15">
        <f>F5/C5</f>
        <v>2.6666666666666665</v>
      </c>
      <c r="J5" s="11" t="str">
        <f>INDEX('Raw Data'!$E$1:$AC$1,MATCH(MAX('Raw Data'!E7:AC7),'Raw Data'!E7:AC7,0))</f>
        <v>GADW</v>
      </c>
      <c r="K5" s="11" t="str">
        <f>INDEX('Raw Data'!$E$1:$AC$1,MATCH(LARGE('Raw Data'!E7:AC7,2),'Raw Data'!E7:AC7,0))</f>
        <v>NSHO</v>
      </c>
    </row>
    <row r="6" spans="1:11" x14ac:dyDescent="0.25">
      <c r="A6" s="8" t="str">
        <f>VLOOKUP('Raw Data'!A2,'Area Code Names'!$A$2:$B$42,2,FALSE)</f>
        <v>DELEVAN</v>
      </c>
      <c r="B6" s="8">
        <f>DATE(18,'Raw Data'!$C2,'Raw Data'!$D2)</f>
        <v>6619</v>
      </c>
      <c r="C6" s="11">
        <f>SUM('Raw Data'!AE2:AH2)</f>
        <v>34</v>
      </c>
      <c r="D6" s="11">
        <f>SUM('Raw Data'!E2:V2)</f>
        <v>184</v>
      </c>
      <c r="E6" s="11">
        <f>SUM('Raw Data'!W2:AC2)</f>
        <v>0</v>
      </c>
      <c r="F6" s="11">
        <f>SUM(D6:E6)</f>
        <v>184</v>
      </c>
      <c r="G6" s="15">
        <f>D6/C6</f>
        <v>5.4117647058823533</v>
      </c>
      <c r="H6" s="15">
        <f>E6/C6</f>
        <v>0</v>
      </c>
      <c r="I6" s="15">
        <f>F6/C6</f>
        <v>5.4117647058823533</v>
      </c>
      <c r="J6" s="11" t="str">
        <f>INDEX('Raw Data'!$E$1:$AC$1,MATCH(MAX('Raw Data'!E2:AC2),'Raw Data'!E2:AC2,0))</f>
        <v>NSHO</v>
      </c>
      <c r="K6" s="11" t="str">
        <f>INDEX('Raw Data'!$E$1:$AC$1,MATCH(LARGE('Raw Data'!E2:AC2,2),'Raw Data'!E2:AC2,0))</f>
        <v>AGWT</v>
      </c>
    </row>
    <row r="7" spans="1:11" x14ac:dyDescent="0.25">
      <c r="A7" s="8" t="str">
        <f>VLOOKUP('Raw Data'!A3,'Area Code Names'!$A$2:$B$42,2,FALSE)</f>
        <v>DELEVAN</v>
      </c>
      <c r="B7" s="8">
        <f>DATE(18,'Raw Data'!$C3,'Raw Data'!$D3)</f>
        <v>6620</v>
      </c>
      <c r="C7" s="11">
        <f>SUM('Raw Data'!AE3:AH3)</f>
        <v>23</v>
      </c>
      <c r="D7" s="11">
        <f>SUM('Raw Data'!E3:V3)</f>
        <v>63</v>
      </c>
      <c r="E7" s="11">
        <f>SUM('Raw Data'!W3:AC3)</f>
        <v>0</v>
      </c>
      <c r="F7" s="11">
        <f>SUM(D7:E7)</f>
        <v>63</v>
      </c>
      <c r="G7" s="15">
        <f>D7/C7</f>
        <v>2.7391304347826089</v>
      </c>
      <c r="H7" s="15">
        <f>E7/C7</f>
        <v>0</v>
      </c>
      <c r="I7" s="15">
        <f>F7/C7</f>
        <v>2.7391304347826089</v>
      </c>
      <c r="J7" s="11" t="str">
        <f>INDEX('Raw Data'!$E$1:$AC$1,MATCH(MAX('Raw Data'!E3:AC3),'Raw Data'!E3:AC3,0))</f>
        <v>NSHO</v>
      </c>
      <c r="K7" s="11" t="str">
        <f>INDEX('Raw Data'!$E$1:$AC$1,MATCH(LARGE('Raw Data'!E3:AC3,2),'Raw Data'!E3:AC3,0))</f>
        <v>AGWT</v>
      </c>
    </row>
    <row r="8" spans="1:11" x14ac:dyDescent="0.25">
      <c r="A8" s="8" t="str">
        <f>VLOOKUP('Raw Data'!A8,'Area Code Names'!$A$2:$B$42,2,FALSE)</f>
        <v>GRAY LODGE</v>
      </c>
      <c r="B8" s="8">
        <f>DATE(18,'Raw Data'!$C8,'Raw Data'!$D8)</f>
        <v>6619</v>
      </c>
      <c r="C8" s="11">
        <f>SUM('Raw Data'!AE8:AH8)</f>
        <v>60</v>
      </c>
      <c r="D8" s="11">
        <f>SUM('Raw Data'!E8:V8)</f>
        <v>306</v>
      </c>
      <c r="E8" s="11">
        <f>SUM('Raw Data'!W8:AC8)</f>
        <v>0</v>
      </c>
      <c r="F8" s="11">
        <f>SUM(D8:E8)</f>
        <v>306</v>
      </c>
      <c r="G8" s="15">
        <f>D8/C8</f>
        <v>5.0999999999999996</v>
      </c>
      <c r="H8" s="15">
        <f>E8/C8</f>
        <v>0</v>
      </c>
      <c r="I8" s="15">
        <f>F8/C8</f>
        <v>5.0999999999999996</v>
      </c>
      <c r="J8" s="11" t="str">
        <f>INDEX('Raw Data'!$E$1:$AC$1,MATCH(MAX('Raw Data'!E8:AC8),'Raw Data'!E8:AC8,0))</f>
        <v>GADW</v>
      </c>
      <c r="K8" s="11" t="str">
        <f>INDEX('Raw Data'!$E$1:$AC$1,MATCH(LARGE('Raw Data'!E8:AC8,2),'Raw Data'!E8:AC8,0))</f>
        <v>AMWI</v>
      </c>
    </row>
    <row r="9" spans="1:11" x14ac:dyDescent="0.25">
      <c r="A9" s="8" t="str">
        <f>VLOOKUP('Raw Data'!A9,'Area Code Names'!$A$2:$B$42,2,FALSE)</f>
        <v>GRAY LODGE</v>
      </c>
      <c r="B9" s="8">
        <f>DATE(18,'Raw Data'!$C9,'Raw Data'!$D9)</f>
        <v>6620</v>
      </c>
      <c r="C9" s="11">
        <f>SUM('Raw Data'!AE9:AH9)</f>
        <v>30</v>
      </c>
      <c r="D9" s="11">
        <f>SUM('Raw Data'!E9:V9)</f>
        <v>116</v>
      </c>
      <c r="E9" s="11">
        <f>SUM('Raw Data'!W9:AC9)</f>
        <v>0</v>
      </c>
      <c r="F9" s="11">
        <f>SUM(D9:E9)</f>
        <v>116</v>
      </c>
      <c r="G9" s="15">
        <f>D9/C9</f>
        <v>3.8666666666666667</v>
      </c>
      <c r="H9" s="15">
        <f>E9/C9</f>
        <v>0</v>
      </c>
      <c r="I9" s="15">
        <f>F9/C9</f>
        <v>3.8666666666666667</v>
      </c>
      <c r="J9" s="11" t="str">
        <f>INDEX('Raw Data'!$E$1:$AC$1,MATCH(MAX('Raw Data'!E9:AC9),'Raw Data'!E9:AC9,0))</f>
        <v>GADW</v>
      </c>
      <c r="K9" s="11" t="str">
        <f>INDEX('Raw Data'!$E$1:$AC$1,MATCH(LARGE('Raw Data'!E9:AC9,2),'Raw Data'!E9:AC9,0))</f>
        <v>AMWI</v>
      </c>
    </row>
    <row r="10" spans="1:11" x14ac:dyDescent="0.25">
      <c r="A10" s="8" t="str">
        <f>VLOOKUP('Raw Data'!A10,'Area Code Names'!$A$2:$B$42,2,FALSE)</f>
        <v>GRIZZLY ISLAND</v>
      </c>
      <c r="B10" s="8">
        <f>DATE(18,'Raw Data'!$C10,'Raw Data'!$D10)</f>
        <v>6619</v>
      </c>
      <c r="C10" s="11">
        <f>SUM('Raw Data'!AE10:AH10)</f>
        <v>11</v>
      </c>
      <c r="D10" s="11">
        <f>SUM('Raw Data'!E10:V10)</f>
        <v>44</v>
      </c>
      <c r="E10" s="11">
        <f>SUM('Raw Data'!W10:AC10)</f>
        <v>0</v>
      </c>
      <c r="F10" s="11">
        <f>SUM(D10:E10)</f>
        <v>44</v>
      </c>
      <c r="G10" s="15">
        <f>D10/C10</f>
        <v>4</v>
      </c>
      <c r="H10" s="15">
        <f>E10/C10</f>
        <v>0</v>
      </c>
      <c r="I10" s="15">
        <f>F10/C10</f>
        <v>4</v>
      </c>
      <c r="J10" s="11" t="str">
        <f>INDEX('Raw Data'!$E$1:$AC$1,MATCH(MAX('Raw Data'!E10:AC10),'Raw Data'!E10:AC10,0))</f>
        <v>NSHO</v>
      </c>
      <c r="K10" s="11" t="str">
        <f>INDEX('Raw Data'!$E$1:$AC$1,MATCH(LARGE('Raw Data'!E10:AC10,2),'Raw Data'!E10:AC10,0))</f>
        <v>AMWI</v>
      </c>
    </row>
    <row r="11" spans="1:11" x14ac:dyDescent="0.25">
      <c r="A11" s="8" t="str">
        <f>VLOOKUP('Raw Data'!A11,'Area Code Names'!$A$2:$B$42,2,FALSE)</f>
        <v>GRIZZLY ISLAND</v>
      </c>
      <c r="B11" s="8">
        <f>DATE(18,'Raw Data'!$C11,'Raw Data'!$D11)</f>
        <v>6620</v>
      </c>
      <c r="C11" s="11">
        <f>SUM('Raw Data'!AE11:AH11)</f>
        <v>6</v>
      </c>
      <c r="D11" s="11">
        <f>SUM('Raw Data'!E11:V11)</f>
        <v>17</v>
      </c>
      <c r="E11" s="11">
        <f>SUM('Raw Data'!W11:AC11)</f>
        <v>0</v>
      </c>
      <c r="F11" s="11">
        <f>SUM(D11:E11)</f>
        <v>17</v>
      </c>
      <c r="G11" s="15">
        <f>D11/C11</f>
        <v>2.8333333333333335</v>
      </c>
      <c r="H11" s="15">
        <f>E11/C11</f>
        <v>0</v>
      </c>
      <c r="I11" s="15">
        <f>F11/C11</f>
        <v>2.8333333333333335</v>
      </c>
      <c r="J11" s="11" t="str">
        <f>INDEX('Raw Data'!$E$1:$AC$1,MATCH(MAX('Raw Data'!E11:AC11),'Raw Data'!E11:AC11,0))</f>
        <v>AMWI</v>
      </c>
      <c r="K11" s="11" t="str">
        <f>INDEX('Raw Data'!$E$1:$AC$1,MATCH(LARGE('Raw Data'!E11:AC11,2),'Raw Data'!E11:AC11,0))</f>
        <v>RUDU</v>
      </c>
    </row>
    <row r="12" spans="1:11" x14ac:dyDescent="0.25">
      <c r="A12" s="8" t="str">
        <f>VLOOKUP('Raw Data'!A12,'Area Code Names'!$A$2:$B$42,2,FALSE)</f>
        <v>HONEY LAKE-DAKIN</v>
      </c>
      <c r="B12" s="8">
        <f>DATE(18,'Raw Data'!$C12,'Raw Data'!$D12)</f>
        <v>6591</v>
      </c>
      <c r="C12" s="11">
        <f>SUM('Raw Data'!AE12:AH12)</f>
        <v>0</v>
      </c>
      <c r="D12" s="11">
        <f>SUM('Raw Data'!E12:V12)</f>
        <v>0</v>
      </c>
      <c r="E12" s="11">
        <f>SUM('Raw Data'!W12:AC12)</f>
        <v>0</v>
      </c>
      <c r="F12" s="11">
        <f>SUM(D12:E12)</f>
        <v>0</v>
      </c>
      <c r="G12" s="15" t="e">
        <f>D12/C12</f>
        <v>#DIV/0!</v>
      </c>
      <c r="H12" s="15" t="e">
        <f>E12/C12</f>
        <v>#DIV/0!</v>
      </c>
      <c r="I12" s="15" t="e">
        <f>F12/C12</f>
        <v>#DIV/0!</v>
      </c>
      <c r="J12" s="11" t="str">
        <f>INDEX('Raw Data'!$E$1:$AC$1,MATCH(MAX('Raw Data'!E12:AC12),'Raw Data'!E12:AC12,0))</f>
        <v>BWTE</v>
      </c>
      <c r="K12" s="11" t="str">
        <f>INDEX('Raw Data'!$E$1:$AC$1,MATCH(LARGE('Raw Data'!E12:AC12,2),'Raw Data'!E12:AC12,0))</f>
        <v>BWTE</v>
      </c>
    </row>
    <row r="13" spans="1:11" x14ac:dyDescent="0.25">
      <c r="A13" s="8" t="str">
        <f>VLOOKUP('Raw Data'!A13,'Area Code Names'!$A$2:$B$42,2,FALSE)</f>
        <v>HONEY LAKE-DAKIN</v>
      </c>
      <c r="B13" s="8">
        <f>DATE(18,'Raw Data'!$C13,'Raw Data'!$D13)</f>
        <v>6592</v>
      </c>
      <c r="C13" s="11">
        <f>SUM('Raw Data'!AE13:AH13)</f>
        <v>0</v>
      </c>
      <c r="D13" s="11">
        <f>SUM('Raw Data'!E13:V13)</f>
        <v>0</v>
      </c>
      <c r="E13" s="11">
        <f>SUM('Raw Data'!W13:AC13)</f>
        <v>0</v>
      </c>
      <c r="F13" s="11">
        <f>SUM(D13:E13)</f>
        <v>0</v>
      </c>
      <c r="G13" s="15" t="e">
        <f>D13/C13</f>
        <v>#DIV/0!</v>
      </c>
      <c r="H13" s="15" t="e">
        <f>E13/C13</f>
        <v>#DIV/0!</v>
      </c>
      <c r="I13" s="15" t="e">
        <f>F13/C13</f>
        <v>#DIV/0!</v>
      </c>
      <c r="J13" s="11" t="str">
        <f>INDEX('Raw Data'!$E$1:$AC$1,MATCH(MAX('Raw Data'!E13:AC13),'Raw Data'!E13:AC13,0))</f>
        <v>BWTE</v>
      </c>
      <c r="K13" s="11" t="str">
        <f>INDEX('Raw Data'!$E$1:$AC$1,MATCH(LARGE('Raw Data'!E13:AC13,2),'Raw Data'!E13:AC13,0))</f>
        <v>BWTE</v>
      </c>
    </row>
    <row r="14" spans="1:11" x14ac:dyDescent="0.25">
      <c r="A14" s="8" t="str">
        <f>VLOOKUP('Raw Data'!A14,'Area Code Names'!$A$2:$B$42,2,FALSE)</f>
        <v>HONEY LAKE-FLEMING</v>
      </c>
      <c r="B14" s="8">
        <f>DATE(18,'Raw Data'!$C14,'Raw Data'!$D14)</f>
        <v>6591</v>
      </c>
      <c r="C14" s="11">
        <f>SUM('Raw Data'!AE14:AH14)</f>
        <v>0</v>
      </c>
      <c r="D14" s="11">
        <f>SUM('Raw Data'!E14:V14)</f>
        <v>0</v>
      </c>
      <c r="E14" s="11">
        <f>SUM('Raw Data'!W14:AC14)</f>
        <v>0</v>
      </c>
      <c r="F14" s="11">
        <f>SUM(D14:E14)</f>
        <v>0</v>
      </c>
      <c r="G14" s="15" t="e">
        <f>D14/C14</f>
        <v>#DIV/0!</v>
      </c>
      <c r="H14" s="15" t="e">
        <f>E14/C14</f>
        <v>#DIV/0!</v>
      </c>
      <c r="I14" s="15" t="e">
        <f>F14/C14</f>
        <v>#DIV/0!</v>
      </c>
      <c r="J14" s="11" t="str">
        <f>INDEX('Raw Data'!$E$1:$AC$1,MATCH(MAX('Raw Data'!E14:AC14),'Raw Data'!E14:AC14,0))</f>
        <v>BWTE</v>
      </c>
      <c r="K14" s="11" t="str">
        <f>INDEX('Raw Data'!$E$1:$AC$1,MATCH(LARGE('Raw Data'!E14:AC14,2),'Raw Data'!E14:AC14,0))</f>
        <v>BWTE</v>
      </c>
    </row>
    <row r="15" spans="1:11" x14ac:dyDescent="0.25">
      <c r="A15" s="8" t="str">
        <f>VLOOKUP('Raw Data'!A15,'Area Code Names'!$A$2:$B$42,2,FALSE)</f>
        <v>HONEY LAKE-FLEMING</v>
      </c>
      <c r="B15" s="8">
        <f>DATE(18,'Raw Data'!$C15,'Raw Data'!$D15)</f>
        <v>6592</v>
      </c>
      <c r="C15" s="11">
        <f>SUM('Raw Data'!AE15:AH15)</f>
        <v>0</v>
      </c>
      <c r="D15" s="11">
        <f>SUM('Raw Data'!E15:V15)</f>
        <v>0</v>
      </c>
      <c r="E15" s="11">
        <f>SUM('Raw Data'!W15:AC15)</f>
        <v>0</v>
      </c>
      <c r="F15" s="11">
        <f>SUM(D15:E15)</f>
        <v>0</v>
      </c>
      <c r="G15" s="15" t="e">
        <f>D15/C15</f>
        <v>#DIV/0!</v>
      </c>
      <c r="H15" s="15" t="e">
        <f>E15/C15</f>
        <v>#DIV/0!</v>
      </c>
      <c r="I15" s="15" t="e">
        <f>F15/C15</f>
        <v>#DIV/0!</v>
      </c>
      <c r="J15" s="11" t="str">
        <f>INDEX('Raw Data'!$E$1:$AC$1,MATCH(MAX('Raw Data'!E15:AC15),'Raw Data'!E15:AC15,0))</f>
        <v>BWTE</v>
      </c>
      <c r="K15" s="11" t="str">
        <f>INDEX('Raw Data'!$E$1:$AC$1,MATCH(LARGE('Raw Data'!E15:AC15,2),'Raw Data'!E15:AC15,0))</f>
        <v>BWTE</v>
      </c>
    </row>
    <row r="16" spans="1:11" x14ac:dyDescent="0.25">
      <c r="A16" s="8" t="str">
        <f>VLOOKUP('Raw Data'!A16,'Area Code Names'!$A$2:$B$42,2,FALSE)</f>
        <v>KERN</v>
      </c>
      <c r="B16" s="8">
        <f>DATE(18,'Raw Data'!$C16,'Raw Data'!$D16)</f>
        <v>6619</v>
      </c>
      <c r="C16" s="11">
        <f>SUM('Raw Data'!AE16:AH16)</f>
        <v>32</v>
      </c>
      <c r="D16" s="11">
        <f>SUM('Raw Data'!E16:V16)</f>
        <v>162</v>
      </c>
      <c r="E16" s="11">
        <f>SUM('Raw Data'!W16:AC16)</f>
        <v>0</v>
      </c>
      <c r="F16" s="11">
        <f>SUM(D16:E16)</f>
        <v>162</v>
      </c>
      <c r="G16" s="15">
        <f>D16/C16</f>
        <v>5.0625</v>
      </c>
      <c r="H16" s="15">
        <f>E16/C16</f>
        <v>0</v>
      </c>
      <c r="I16" s="15">
        <f>F16/C16</f>
        <v>5.0625</v>
      </c>
      <c r="J16" s="11" t="str">
        <f>INDEX('Raw Data'!$E$1:$AC$1,MATCH(MAX('Raw Data'!E16:AC16),'Raw Data'!E16:AC16,0))</f>
        <v>CITE</v>
      </c>
      <c r="K16" s="11" t="str">
        <f>INDEX('Raw Data'!$E$1:$AC$1,MATCH(LARGE('Raw Data'!E16:AC16,2),'Raw Data'!E16:AC16,0))</f>
        <v>AGWT</v>
      </c>
    </row>
    <row r="17" spans="1:11" x14ac:dyDescent="0.25">
      <c r="A17" s="8" t="str">
        <f>VLOOKUP('Raw Data'!A17,'Area Code Names'!$A$2:$B$42,2,FALSE)</f>
        <v>LITTLE DRY CK. (UBB)</v>
      </c>
      <c r="B17" s="8">
        <f>DATE(18,'Raw Data'!$C17,'Raw Data'!$D17)</f>
        <v>6619</v>
      </c>
      <c r="C17" s="11">
        <f>SUM('Raw Data'!AE17:AH17)</f>
        <v>40</v>
      </c>
      <c r="D17" s="11">
        <f>SUM('Raw Data'!E17:V17)</f>
        <v>133</v>
      </c>
      <c r="E17" s="11">
        <f>SUM('Raw Data'!W17:AC17)</f>
        <v>0</v>
      </c>
      <c r="F17" s="11">
        <f>SUM(D17:E17)</f>
        <v>133</v>
      </c>
      <c r="G17" s="15">
        <f>D17/C17</f>
        <v>3.3250000000000002</v>
      </c>
      <c r="H17" s="15">
        <f>E17/C17</f>
        <v>0</v>
      </c>
      <c r="I17" s="15">
        <f>F17/C17</f>
        <v>3.3250000000000002</v>
      </c>
      <c r="J17" s="11" t="str">
        <f>INDEX('Raw Data'!$E$1:$AC$1,MATCH(MAX('Raw Data'!E17:AC17),'Raw Data'!E17:AC17,0))</f>
        <v>NSHO</v>
      </c>
      <c r="K17" s="11" t="str">
        <f>INDEX('Raw Data'!$E$1:$AC$1,MATCH(LARGE('Raw Data'!E17:AC17,2),'Raw Data'!E17:AC17,0))</f>
        <v>MALL</v>
      </c>
    </row>
    <row r="18" spans="1:11" x14ac:dyDescent="0.25">
      <c r="A18" s="8" t="str">
        <f>VLOOKUP('Raw Data'!A18,'Area Code Names'!$A$2:$B$42,2,FALSE)</f>
        <v>LITTLE DRY CK. (UBB)</v>
      </c>
      <c r="B18" s="8">
        <f>DATE(18,'Raw Data'!$C18,'Raw Data'!$D18)</f>
        <v>6620</v>
      </c>
      <c r="C18" s="11">
        <f>SUM('Raw Data'!AE18:AH18)</f>
        <v>34</v>
      </c>
      <c r="D18" s="11">
        <f>SUM('Raw Data'!E18:V18)</f>
        <v>61</v>
      </c>
      <c r="E18" s="11">
        <f>SUM('Raw Data'!W18:AC18)</f>
        <v>0</v>
      </c>
      <c r="F18" s="11">
        <f>SUM(D18:E18)</f>
        <v>61</v>
      </c>
      <c r="G18" s="15">
        <f>D18/C18</f>
        <v>1.7941176470588236</v>
      </c>
      <c r="H18" s="15">
        <f>E18/C18</f>
        <v>0</v>
      </c>
      <c r="I18" s="15">
        <f>F18/C18</f>
        <v>1.7941176470588236</v>
      </c>
      <c r="J18" s="11" t="str">
        <f>INDEX('Raw Data'!$E$1:$AC$1,MATCH(MAX('Raw Data'!E18:AC18),'Raw Data'!E18:AC18,0))</f>
        <v>RNDU</v>
      </c>
      <c r="K18" s="11" t="str">
        <f>INDEX('Raw Data'!$E$1:$AC$1,MATCH(LARGE('Raw Data'!E18:AC18,2),'Raw Data'!E18:AC18,0))</f>
        <v>NOPI</v>
      </c>
    </row>
    <row r="19" spans="1:11" x14ac:dyDescent="0.25">
      <c r="A19" s="8" t="str">
        <f>VLOOKUP('Raw Data'!A19,'Area Code Names'!$A$2:$B$42,2,FALSE)</f>
        <v>MENDOTA</v>
      </c>
      <c r="B19" s="8">
        <f>DATE(18,'Raw Data'!$C19,'Raw Data'!$D19)</f>
        <v>6619</v>
      </c>
      <c r="C19" s="11">
        <f>SUM('Raw Data'!AE19:AH19)</f>
        <v>41</v>
      </c>
      <c r="D19" s="11">
        <f>SUM('Raw Data'!E19:V19)</f>
        <v>188</v>
      </c>
      <c r="E19" s="11">
        <f>SUM('Raw Data'!W19:AC19)</f>
        <v>0</v>
      </c>
      <c r="F19" s="11">
        <f>SUM(D19:E19)</f>
        <v>188</v>
      </c>
      <c r="G19" s="15">
        <f>D19/C19</f>
        <v>4.5853658536585362</v>
      </c>
      <c r="H19" s="15">
        <f>E19/C19</f>
        <v>0</v>
      </c>
      <c r="I19" s="15">
        <f>F19/C19</f>
        <v>4.5853658536585362</v>
      </c>
      <c r="J19" s="11" t="str">
        <f>INDEX('Raw Data'!$E$1:$AC$1,MATCH(MAX('Raw Data'!E19:AC19),'Raw Data'!E19:AC19,0))</f>
        <v>AMWI</v>
      </c>
      <c r="K19" s="11" t="str">
        <f>INDEX('Raw Data'!$E$1:$AC$1,MATCH(LARGE('Raw Data'!E19:AC19,2),'Raw Data'!E19:AC19,0))</f>
        <v>MALL</v>
      </c>
    </row>
    <row r="20" spans="1:11" x14ac:dyDescent="0.25">
      <c r="A20" s="8" t="str">
        <f>VLOOKUP('Raw Data'!A20,'Area Code Names'!$A$2:$B$42,2,FALSE)</f>
        <v>MENDOTA</v>
      </c>
      <c r="B20" s="8">
        <f>DATE(18,'Raw Data'!$C20,'Raw Data'!$D20)</f>
        <v>6620</v>
      </c>
      <c r="C20" s="11">
        <f>SUM('Raw Data'!AE20:AH20)</f>
        <v>39</v>
      </c>
      <c r="D20" s="11">
        <f>SUM('Raw Data'!E20:V20)</f>
        <v>143</v>
      </c>
      <c r="E20" s="11">
        <f>SUM('Raw Data'!W20:AC20)</f>
        <v>0</v>
      </c>
      <c r="F20" s="11">
        <f>SUM(D20:E20)</f>
        <v>143</v>
      </c>
      <c r="G20" s="15">
        <f>D20/C20</f>
        <v>3.6666666666666665</v>
      </c>
      <c r="H20" s="15">
        <f>E20/C20</f>
        <v>0</v>
      </c>
      <c r="I20" s="15">
        <f>F20/C20</f>
        <v>3.6666666666666665</v>
      </c>
      <c r="J20" s="11" t="str">
        <f>INDEX('Raw Data'!$E$1:$AC$1,MATCH(MAX('Raw Data'!E20:AC20),'Raw Data'!E20:AC20,0))</f>
        <v>AGWT</v>
      </c>
      <c r="K20" s="11" t="str">
        <f>INDEX('Raw Data'!$E$1:$AC$1,MATCH(LARGE('Raw Data'!E20:AC20,2),'Raw Data'!E20:AC20,0))</f>
        <v>CITE</v>
      </c>
    </row>
    <row r="21" spans="1:11" x14ac:dyDescent="0.25">
      <c r="A21" s="8" t="str">
        <f>VLOOKUP('Raw Data'!A23,'Area Code Names'!$A$2:$B$42,2,FALSE)</f>
        <v>SACRAMENTO</v>
      </c>
      <c r="B21" s="8">
        <f>DATE(18,'Raw Data'!$C23,'Raw Data'!$D23)</f>
        <v>6619</v>
      </c>
      <c r="C21" s="11">
        <f>SUM('Raw Data'!AE23:AH23)</f>
        <v>40</v>
      </c>
      <c r="D21" s="11">
        <f>SUM('Raw Data'!E23:V23)</f>
        <v>140</v>
      </c>
      <c r="E21" s="11">
        <f>SUM('Raw Data'!W23:AC23)</f>
        <v>0</v>
      </c>
      <c r="F21" s="11">
        <f>SUM(D21:E21)</f>
        <v>140</v>
      </c>
      <c r="G21" s="15">
        <f>D21/C21</f>
        <v>3.5</v>
      </c>
      <c r="H21" s="15">
        <f>E21/C21</f>
        <v>0</v>
      </c>
      <c r="I21" s="15">
        <f>F21/C21</f>
        <v>3.5</v>
      </c>
      <c r="J21" s="11" t="str">
        <f>INDEX('Raw Data'!$E$1:$AC$1,MATCH(MAX('Raw Data'!E23:AC23),'Raw Data'!E23:AC23,0))</f>
        <v>NSHO</v>
      </c>
      <c r="K21" s="11" t="str">
        <f>INDEX('Raw Data'!$E$1:$AC$1,MATCH(LARGE('Raw Data'!E23:AC23,2),'Raw Data'!E23:AC23,0))</f>
        <v>NOPI</v>
      </c>
    </row>
    <row r="22" spans="1:11" x14ac:dyDescent="0.25">
      <c r="A22" s="8" t="str">
        <f>VLOOKUP('Raw Data'!A24,'Area Code Names'!$A$2:$B$42,2,FALSE)</f>
        <v>SACRAMENTO</v>
      </c>
      <c r="B22" s="8">
        <f>DATE(18,'Raw Data'!$C24,'Raw Data'!$D24)</f>
        <v>6620</v>
      </c>
      <c r="C22" s="11">
        <f>SUM('Raw Data'!AE24:AH24)</f>
        <v>28</v>
      </c>
      <c r="D22" s="11">
        <f>SUM('Raw Data'!E24:V24)</f>
        <v>47</v>
      </c>
      <c r="E22" s="11">
        <f>SUM('Raw Data'!W24:AC24)</f>
        <v>0</v>
      </c>
      <c r="F22" s="11">
        <f>SUM(D22:E22)</f>
        <v>47</v>
      </c>
      <c r="G22" s="15">
        <f>D22/C22</f>
        <v>1.6785714285714286</v>
      </c>
      <c r="H22" s="15">
        <f>E22/C22</f>
        <v>0</v>
      </c>
      <c r="I22" s="15">
        <f>F22/C22</f>
        <v>1.6785714285714286</v>
      </c>
      <c r="J22" s="11" t="str">
        <f>INDEX('Raw Data'!$E$1:$AC$1,MATCH(MAX('Raw Data'!E24:AC24),'Raw Data'!E24:AC24,0))</f>
        <v>NOPI</v>
      </c>
      <c r="K22" s="11" t="str">
        <f>INDEX('Raw Data'!$E$1:$AC$1,MATCH(LARGE('Raw Data'!E24:AC24,2),'Raw Data'!E24:AC24,0))</f>
        <v>NOPI</v>
      </c>
    </row>
    <row r="23" spans="1:11" x14ac:dyDescent="0.25">
      <c r="A23" s="8" t="str">
        <f>VLOOKUP('Raw Data'!A21,'Area Code Names'!$A$2:$B$42,2,FALSE)</f>
        <v>SALTON SEA/SONNY BONO</v>
      </c>
      <c r="B23" s="8">
        <f>DATE(18,'Raw Data'!$C21,'Raw Data'!$D21)</f>
        <v>6619</v>
      </c>
      <c r="C23" s="11">
        <f>SUM('Raw Data'!AE21:AH21)</f>
        <v>2</v>
      </c>
      <c r="D23" s="11">
        <f>SUM('Raw Data'!E21:V21)</f>
        <v>0</v>
      </c>
      <c r="E23" s="11">
        <f>SUM('Raw Data'!W21:AC21)</f>
        <v>9</v>
      </c>
      <c r="F23" s="11">
        <f>SUM(D23:E23)</f>
        <v>9</v>
      </c>
      <c r="G23" s="15">
        <f>D23/C23</f>
        <v>0</v>
      </c>
      <c r="H23" s="15">
        <f>E23/C23</f>
        <v>4.5</v>
      </c>
      <c r="I23" s="15">
        <f>F23/C23</f>
        <v>4.5</v>
      </c>
      <c r="J23" s="11" t="str">
        <f>INDEX('Raw Data'!$E$1:$AC$1,MATCH(MAX('Raw Data'!E21:AC21),'Raw Data'!E21:AC21,0))</f>
        <v>LSGO</v>
      </c>
      <c r="K23" s="11" t="str">
        <f>INDEX('Raw Data'!$E$1:$AC$1,MATCH(LARGE('Raw Data'!E21:AC21,2),'Raw Data'!E21:AC21,0))</f>
        <v>ROGO</v>
      </c>
    </row>
    <row r="24" spans="1:11" x14ac:dyDescent="0.25">
      <c r="A24" s="8" t="str">
        <f>VLOOKUP('Raw Data'!A22,'Area Code Names'!$A$2:$B$42,2,FALSE)</f>
        <v>SALTON SEA/SONNY BONO</v>
      </c>
      <c r="B24" s="8">
        <f>DATE(18,'Raw Data'!$C22,'Raw Data'!$D22)</f>
        <v>6620</v>
      </c>
      <c r="C24" s="11">
        <f>SUM('Raw Data'!AE22:AH22)</f>
        <v>2</v>
      </c>
      <c r="D24" s="11">
        <f>SUM('Raw Data'!E22:V22)</f>
        <v>10</v>
      </c>
      <c r="E24" s="11">
        <f>SUM('Raw Data'!W22:AC22)</f>
        <v>0</v>
      </c>
      <c r="F24" s="11">
        <f>SUM(D24:E24)</f>
        <v>10</v>
      </c>
      <c r="G24" s="15">
        <f>D24/C24</f>
        <v>5</v>
      </c>
      <c r="H24" s="15">
        <f>E24/C24</f>
        <v>0</v>
      </c>
      <c r="I24" s="15">
        <f>F24/C24</f>
        <v>5</v>
      </c>
      <c r="J24" s="11" t="str">
        <f>INDEX('Raw Data'!$E$1:$AC$1,MATCH(MAX('Raw Data'!E22:AC22),'Raw Data'!E22:AC22,0))</f>
        <v>AMWI</v>
      </c>
      <c r="K24" s="11" t="str">
        <f>INDEX('Raw Data'!$E$1:$AC$1,MATCH(LARGE('Raw Data'!E22:AC22,2),'Raw Data'!E22:AC22,0))</f>
        <v>AMWI</v>
      </c>
    </row>
    <row r="25" spans="1:11" x14ac:dyDescent="0.25">
      <c r="A25" s="8" t="str">
        <f>VLOOKUP('Raw Data'!A25,'Area Code Names'!$A$2:$B$42,2,FALSE)</f>
        <v>SAN JACINTO</v>
      </c>
      <c r="B25" s="8">
        <f>DATE(18,'Raw Data'!$C25,'Raw Data'!$D25)</f>
        <v>6619</v>
      </c>
      <c r="C25" s="11">
        <f>SUM('Raw Data'!AE25:AH25)</f>
        <v>41</v>
      </c>
      <c r="D25" s="11">
        <f>SUM('Raw Data'!E25:V25)</f>
        <v>147</v>
      </c>
      <c r="E25" s="11">
        <f>SUM('Raw Data'!W25:AC25)</f>
        <v>0</v>
      </c>
      <c r="F25" s="11">
        <f>SUM(D25:E25)</f>
        <v>147</v>
      </c>
      <c r="G25" s="15">
        <f>D25/C25</f>
        <v>3.5853658536585367</v>
      </c>
      <c r="H25" s="15">
        <f>E25/C25</f>
        <v>0</v>
      </c>
      <c r="I25" s="15">
        <f>F25/C25</f>
        <v>3.5853658536585367</v>
      </c>
      <c r="J25" s="11" t="str">
        <f>INDEX('Raw Data'!$E$1:$AC$1,MATCH(MAX('Raw Data'!E25:AC25),'Raw Data'!E25:AC25,0))</f>
        <v>CITE</v>
      </c>
      <c r="K25" s="11" t="str">
        <f>INDEX('Raw Data'!$E$1:$AC$1,MATCH(LARGE('Raw Data'!E25:AC25,2),'Raw Data'!E25:AC25,0))</f>
        <v>AGWT</v>
      </c>
    </row>
    <row r="26" spans="1:11" x14ac:dyDescent="0.25">
      <c r="A26" s="8" t="str">
        <f>VLOOKUP('Raw Data'!A26,'Area Code Names'!$A$2:$B$42,2,FALSE)</f>
        <v>SHASTA VALLEY</v>
      </c>
      <c r="B26" s="8">
        <f>DATE(18,'Raw Data'!$C26,'Raw Data'!$D26)</f>
        <v>6591</v>
      </c>
      <c r="C26" s="11">
        <f>SUM('Raw Data'!AE26:AH26)</f>
        <v>0</v>
      </c>
      <c r="D26" s="11">
        <f>SUM('Raw Data'!E26:V26)</f>
        <v>0</v>
      </c>
      <c r="E26" s="11">
        <f>SUM('Raw Data'!W26:AC26)</f>
        <v>0</v>
      </c>
      <c r="F26" s="11">
        <f>SUM(D26:E26)</f>
        <v>0</v>
      </c>
      <c r="G26" s="15" t="e">
        <f>D26/C26</f>
        <v>#DIV/0!</v>
      </c>
      <c r="H26" s="15" t="e">
        <f>E26/C26</f>
        <v>#DIV/0!</v>
      </c>
      <c r="I26" s="15" t="e">
        <f>F26/C26</f>
        <v>#DIV/0!</v>
      </c>
      <c r="J26" s="11" t="str">
        <f>INDEX('Raw Data'!$E$1:$AC$1,MATCH(MAX('Raw Data'!E26:AC26),'Raw Data'!E26:AC26,0))</f>
        <v>BWTE</v>
      </c>
      <c r="K26" s="11" t="str">
        <f>INDEX('Raw Data'!$E$1:$AC$1,MATCH(LARGE('Raw Data'!E26:AC26,2),'Raw Data'!E26:AC26,0))</f>
        <v>BWTE</v>
      </c>
    </row>
    <row r="27" spans="1:11" x14ac:dyDescent="0.25">
      <c r="A27" s="8" t="str">
        <f>VLOOKUP('Raw Data'!A27,'Area Code Names'!$A$2:$B$42,2,FALSE)</f>
        <v>SHASTA VALLEY</v>
      </c>
      <c r="B27" s="8">
        <f>DATE(18,'Raw Data'!$C27,'Raw Data'!$D27)</f>
        <v>6592</v>
      </c>
      <c r="C27" s="11">
        <f>SUM('Raw Data'!AE27:AH27)</f>
        <v>0</v>
      </c>
      <c r="D27" s="11">
        <f>SUM('Raw Data'!E27:V27)</f>
        <v>0</v>
      </c>
      <c r="E27" s="11">
        <f>SUM('Raw Data'!W27:AC27)</f>
        <v>0</v>
      </c>
      <c r="F27" s="11">
        <f>SUM(D27:E27)</f>
        <v>0</v>
      </c>
      <c r="G27" s="15" t="e">
        <f>D27/C27</f>
        <v>#DIV/0!</v>
      </c>
      <c r="H27" s="15" t="e">
        <f>E27/C27</f>
        <v>#DIV/0!</v>
      </c>
      <c r="I27" s="15" t="e">
        <f>F27/C27</f>
        <v>#DIV/0!</v>
      </c>
      <c r="J27" s="11" t="str">
        <f>INDEX('Raw Data'!$E$1:$AC$1,MATCH(MAX('Raw Data'!E27:AC27),'Raw Data'!E27:AC27,0))</f>
        <v>BWTE</v>
      </c>
      <c r="K27" s="11" t="str">
        <f>INDEX('Raw Data'!$E$1:$AC$1,MATCH(LARGE('Raw Data'!E27:AC27,2),'Raw Data'!E27:AC27,0))</f>
        <v>BWTE</v>
      </c>
    </row>
    <row r="28" spans="1:11" x14ac:dyDescent="0.25">
      <c r="A28" s="8" t="str">
        <f>VLOOKUP('Raw Data'!A28,'Area Code Names'!$A$2:$B$42,2,FALSE)</f>
        <v>SUTTER</v>
      </c>
      <c r="B28" s="8">
        <f>DATE(18,'Raw Data'!$C28,'Raw Data'!$D28)</f>
        <v>6619</v>
      </c>
      <c r="C28" s="11">
        <f>SUM('Raw Data'!AE28:AH28)</f>
        <v>24</v>
      </c>
      <c r="D28" s="11">
        <f>SUM('Raw Data'!E28:V28)</f>
        <v>108</v>
      </c>
      <c r="E28" s="11">
        <f>SUM('Raw Data'!W28:AC28)</f>
        <v>0</v>
      </c>
      <c r="F28" s="11">
        <f>SUM(D28:E28)</f>
        <v>108</v>
      </c>
      <c r="G28" s="15">
        <f>D28/C28</f>
        <v>4.5</v>
      </c>
      <c r="H28" s="15">
        <f>E28/C28</f>
        <v>0</v>
      </c>
      <c r="I28" s="15">
        <f>F28/C28</f>
        <v>4.5</v>
      </c>
      <c r="J28" s="11" t="str">
        <f>INDEX('Raw Data'!$E$1:$AC$1,MATCH(MAX('Raw Data'!E28:AC28),'Raw Data'!E28:AC28,0))</f>
        <v>MALL</v>
      </c>
      <c r="K28" s="11" t="str">
        <f>INDEX('Raw Data'!$E$1:$AC$1,MATCH(LARGE('Raw Data'!E28:AC28,2),'Raw Data'!E28:AC28,0))</f>
        <v>NOPI</v>
      </c>
    </row>
    <row r="29" spans="1:11" x14ac:dyDescent="0.25">
      <c r="A29" s="8" t="str">
        <f>VLOOKUP('Raw Data'!A29,'Area Code Names'!$A$2:$B$42,2,FALSE)</f>
        <v>SUTTER</v>
      </c>
      <c r="B29" s="8">
        <f>DATE(18,'Raw Data'!$C29,'Raw Data'!$D29)</f>
        <v>6620</v>
      </c>
      <c r="C29" s="11">
        <f>SUM('Raw Data'!AE29:AH29)</f>
        <v>14</v>
      </c>
      <c r="D29" s="11">
        <f>SUM('Raw Data'!E29:V29)</f>
        <v>41</v>
      </c>
      <c r="E29" s="11">
        <f>SUM('Raw Data'!W29:AC29)</f>
        <v>0</v>
      </c>
      <c r="F29" s="11">
        <f>SUM(D29:E29)</f>
        <v>41</v>
      </c>
      <c r="G29" s="15">
        <f>D29/C29</f>
        <v>2.9285714285714284</v>
      </c>
      <c r="H29" s="15">
        <f>E29/C29</f>
        <v>0</v>
      </c>
      <c r="I29" s="15">
        <f>F29/C29</f>
        <v>2.9285714285714284</v>
      </c>
      <c r="J29" s="11" t="str">
        <f>INDEX('Raw Data'!$E$1:$AC$1,MATCH(MAX('Raw Data'!E29:AC29),'Raw Data'!E29:AC29,0))</f>
        <v>MALL</v>
      </c>
      <c r="K29" s="11" t="str">
        <f>INDEX('Raw Data'!$E$1:$AC$1,MATCH(LARGE('Raw Data'!E29:AC29,2),'Raw Data'!E29:AC29,0))</f>
        <v>NOPI</v>
      </c>
    </row>
    <row r="30" spans="1:11" x14ac:dyDescent="0.25">
      <c r="A30" s="8" t="str">
        <f>VLOOKUP('Raw Data'!A30,'Area Code Names'!$A$2:$B$42,2,FALSE)</f>
        <v>WILLOW CREEK</v>
      </c>
      <c r="B30" s="8">
        <f>DATE(18,'Raw Data'!$C30,'Raw Data'!$D30)</f>
        <v>6591</v>
      </c>
      <c r="C30" s="11">
        <f>SUM('Raw Data'!AE30:AH30)</f>
        <v>0</v>
      </c>
      <c r="D30" s="11">
        <f>SUM('Raw Data'!E30:V30)</f>
        <v>0</v>
      </c>
      <c r="E30" s="11">
        <f>SUM('Raw Data'!W30:AC30)</f>
        <v>0</v>
      </c>
      <c r="F30" s="11">
        <f>SUM(D30:E30)</f>
        <v>0</v>
      </c>
      <c r="G30" s="15" t="e">
        <f>D30/C30</f>
        <v>#DIV/0!</v>
      </c>
      <c r="H30" s="15" t="e">
        <f>E30/C30</f>
        <v>#DIV/0!</v>
      </c>
      <c r="I30" s="15" t="e">
        <f>F30/C30</f>
        <v>#DIV/0!</v>
      </c>
      <c r="J30" s="11" t="str">
        <f>INDEX('Raw Data'!$E$1:$AC$1,MATCH(MAX('Raw Data'!E30:AC30),'Raw Data'!E30:AC30,0))</f>
        <v>BWTE</v>
      </c>
      <c r="K30" s="11" t="str">
        <f>INDEX('Raw Data'!$E$1:$AC$1,MATCH(LARGE('Raw Data'!E30:AC30,2),'Raw Data'!E30:AC30,0))</f>
        <v>BWTE</v>
      </c>
    </row>
    <row r="31" spans="1:11" x14ac:dyDescent="0.25">
      <c r="A31" s="8" t="str">
        <f>VLOOKUP('Raw Data'!A31,'Area Code Names'!$A$2:$B$42,2,FALSE)</f>
        <v>WISTER</v>
      </c>
      <c r="B31" s="8">
        <f>DATE(18,'Raw Data'!$C31,'Raw Data'!$D31)</f>
        <v>6619</v>
      </c>
      <c r="C31" s="11">
        <f>SUM('Raw Data'!AE31:AH31)</f>
        <v>61</v>
      </c>
      <c r="D31" s="11">
        <f>SUM('Raw Data'!E31:V31)</f>
        <v>211</v>
      </c>
      <c r="E31" s="11">
        <f>SUM('Raw Data'!W31:AC31)</f>
        <v>9</v>
      </c>
      <c r="F31" s="11">
        <f>SUM(D31:E31)</f>
        <v>220</v>
      </c>
      <c r="G31" s="15">
        <f>D31/C31</f>
        <v>3.459016393442623</v>
      </c>
      <c r="H31" s="15">
        <f>E31/C31</f>
        <v>0.14754098360655737</v>
      </c>
      <c r="I31" s="15">
        <f>F31/C31</f>
        <v>3.6065573770491803</v>
      </c>
      <c r="J31" s="11" t="str">
        <f>INDEX('Raw Data'!$E$1:$AC$1,MATCH(MAX('Raw Data'!E31:AC31),'Raw Data'!E31:AC31,0))</f>
        <v>AGWT</v>
      </c>
      <c r="K31" s="11" t="str">
        <f>INDEX('Raw Data'!$E$1:$AC$1,MATCH(LARGE('Raw Data'!E31:AC31,2),'Raw Data'!E31:AC31,0))</f>
        <v>CITE</v>
      </c>
    </row>
    <row r="32" spans="1:11" x14ac:dyDescent="0.25">
      <c r="A32" s="8" t="str">
        <f>VLOOKUP('Raw Data'!A32,'Area Code Names'!$A$2:$B$42,2,FALSE)</f>
        <v>WISTER</v>
      </c>
      <c r="B32" s="8">
        <f>DATE(18,'Raw Data'!$C32,'Raw Data'!$D32)</f>
        <v>6620</v>
      </c>
      <c r="C32" s="11">
        <f>SUM('Raw Data'!AE32:AH32)</f>
        <v>10</v>
      </c>
      <c r="D32" s="11">
        <f>SUM('Raw Data'!E32:V32)</f>
        <v>34</v>
      </c>
      <c r="E32" s="11">
        <f>SUM('Raw Data'!W32:AC32)</f>
        <v>0</v>
      </c>
      <c r="F32" s="11">
        <f>SUM(D32:E32)</f>
        <v>34</v>
      </c>
      <c r="G32" s="15">
        <f>D32/C32</f>
        <v>3.4</v>
      </c>
      <c r="H32" s="15">
        <f>E32/C32</f>
        <v>0</v>
      </c>
      <c r="I32" s="15">
        <f>F32/C32</f>
        <v>3.4</v>
      </c>
      <c r="J32" s="11" t="str">
        <f>INDEX('Raw Data'!$E$1:$AC$1,MATCH(MAX('Raw Data'!E32:AC32),'Raw Data'!E32:AC32,0))</f>
        <v>CITE</v>
      </c>
      <c r="K32" s="11" t="str">
        <f>INDEX('Raw Data'!$E$1:$AC$1,MATCH(LARGE('Raw Data'!E32:AC32,2),'Raw Data'!E32:AC32,0))</f>
        <v>NSHO</v>
      </c>
    </row>
    <row r="33" spans="1:11" x14ac:dyDescent="0.25">
      <c r="A33" s="8" t="str">
        <f>VLOOKUP('Raw Data'!A33,'Area Code Names'!$A$2:$B$42,2,FALSE)</f>
        <v>YOLO</v>
      </c>
      <c r="B33" s="8">
        <f>DATE(18,'Raw Data'!$C33,'Raw Data'!$D33)</f>
        <v>6619</v>
      </c>
      <c r="C33" s="11">
        <f>SUM('Raw Data'!AE33:AH33)</f>
        <v>40</v>
      </c>
      <c r="D33" s="11">
        <f>SUM('Raw Data'!E33:V33)</f>
        <v>146</v>
      </c>
      <c r="E33" s="11">
        <f>SUM('Raw Data'!W33:AC33)</f>
        <v>0</v>
      </c>
      <c r="F33" s="11">
        <f>SUM(D33:E33)</f>
        <v>146</v>
      </c>
      <c r="G33" s="15">
        <f>D33/C33</f>
        <v>3.65</v>
      </c>
      <c r="H33" s="15">
        <f>E33/C33</f>
        <v>0</v>
      </c>
      <c r="I33" s="15">
        <f>F33/C33</f>
        <v>3.65</v>
      </c>
      <c r="J33" s="11" t="str">
        <f>INDEX('Raw Data'!$E$1:$AC$1,MATCH(MAX('Raw Data'!E33:AC33),'Raw Data'!E33:AC33,0))</f>
        <v>AMWI</v>
      </c>
      <c r="K33" s="11" t="str">
        <f>INDEX('Raw Data'!$E$1:$AC$1,MATCH(LARGE('Raw Data'!E33:AC33,2),'Raw Data'!E33:AC33,0))</f>
        <v>NOPI</v>
      </c>
    </row>
    <row r="34" spans="1:11" x14ac:dyDescent="0.25">
      <c r="A34" s="8" t="str">
        <f>VLOOKUP('Raw Data'!A34,'Area Code Names'!$A$2:$B$42,2,FALSE)</f>
        <v>YOLO</v>
      </c>
      <c r="B34" s="8">
        <f>DATE(18,'Raw Data'!$C34,'Raw Data'!$D34)</f>
        <v>6620</v>
      </c>
      <c r="C34" s="11">
        <f>SUM('Raw Data'!AE34:AH34)</f>
        <v>26</v>
      </c>
      <c r="D34" s="11">
        <f>SUM('Raw Data'!E34:V34)</f>
        <v>100</v>
      </c>
      <c r="E34" s="11">
        <f>SUM('Raw Data'!W34:AC34)</f>
        <v>0</v>
      </c>
      <c r="F34" s="11">
        <f>SUM(D34:E34)</f>
        <v>100</v>
      </c>
      <c r="G34" s="15">
        <f>D34/C34</f>
        <v>3.8461538461538463</v>
      </c>
      <c r="H34" s="15">
        <f>E34/C34</f>
        <v>0</v>
      </c>
      <c r="I34" s="15">
        <f>F34/C34</f>
        <v>3.8461538461538463</v>
      </c>
      <c r="J34" s="11" t="str">
        <f>INDEX('Raw Data'!$E$1:$AC$1,MATCH(MAX('Raw Data'!E34:AC34),'Raw Data'!E34:AC34,0))</f>
        <v>AMWI</v>
      </c>
      <c r="K34" s="11" t="str">
        <f>INDEX('Raw Data'!$E$1:$AC$1,MATCH(LARGE('Raw Data'!E34:AC34,2),'Raw Data'!E34:AC34,0))</f>
        <v>NOPI</v>
      </c>
    </row>
    <row r="35" spans="1:11" x14ac:dyDescent="0.25">
      <c r="A35" s="8"/>
      <c r="B35" s="8"/>
      <c r="C35" s="11"/>
      <c r="D35" s="11"/>
      <c r="E35" s="11"/>
      <c r="F35" s="11"/>
      <c r="J35" s="11"/>
      <c r="K35" s="11"/>
    </row>
    <row r="36" spans="1:11" x14ac:dyDescent="0.25">
      <c r="A36" s="8"/>
      <c r="B36" s="8"/>
      <c r="C36" s="11"/>
      <c r="D36" s="11"/>
      <c r="E36" s="11"/>
      <c r="F36" s="11"/>
      <c r="J36" s="11"/>
      <c r="K36" s="11"/>
    </row>
    <row r="37" spans="1:11" x14ac:dyDescent="0.25">
      <c r="A37" s="8"/>
      <c r="B37" s="8"/>
      <c r="C37" s="11"/>
      <c r="D37" s="11"/>
      <c r="E37" s="11"/>
      <c r="F37" s="11"/>
      <c r="J37" s="11"/>
      <c r="K37" s="11"/>
    </row>
    <row r="38" spans="1:11" x14ac:dyDescent="0.25">
      <c r="A38" s="8"/>
      <c r="B38" s="8"/>
      <c r="C38" s="11"/>
      <c r="D38" s="11"/>
      <c r="E38" s="11"/>
      <c r="F38" s="11"/>
      <c r="J38" s="11"/>
      <c r="K38" s="11"/>
    </row>
    <row r="39" spans="1:11" x14ac:dyDescent="0.25">
      <c r="A39" s="8"/>
      <c r="B39" s="8"/>
      <c r="C39" s="11"/>
      <c r="D39" s="11"/>
      <c r="E39" s="11"/>
      <c r="F39" s="11"/>
      <c r="J39" s="11"/>
      <c r="K39" s="11"/>
    </row>
    <row r="40" spans="1:11" x14ac:dyDescent="0.25">
      <c r="A40" s="8"/>
      <c r="B40" s="8"/>
      <c r="C40" s="11"/>
      <c r="D40" s="11"/>
      <c r="E40" s="11"/>
      <c r="F40" s="11"/>
      <c r="J40" s="11"/>
      <c r="K40" s="11"/>
    </row>
    <row r="41" spans="1:11" x14ac:dyDescent="0.25">
      <c r="A41" s="8"/>
      <c r="B41" s="8"/>
      <c r="C41" s="11"/>
      <c r="D41" s="11"/>
      <c r="E41" s="11"/>
      <c r="F41" s="11"/>
      <c r="J41" s="11"/>
      <c r="K41" s="11"/>
    </row>
    <row r="42" spans="1:11" x14ac:dyDescent="0.25">
      <c r="A42" s="8"/>
      <c r="B42" s="8"/>
      <c r="C42" s="11"/>
      <c r="D42" s="11"/>
      <c r="E42" s="11"/>
      <c r="F42" s="11"/>
      <c r="J42" s="11"/>
      <c r="K42" s="11"/>
    </row>
    <row r="43" spans="1:11" x14ac:dyDescent="0.25">
      <c r="A43" s="8"/>
      <c r="B43" s="8"/>
      <c r="C43" s="11"/>
      <c r="D43" s="11"/>
      <c r="E43" s="11"/>
      <c r="F43" s="11"/>
      <c r="J43" s="11"/>
      <c r="K43" s="11"/>
    </row>
    <row r="44" spans="1:11" x14ac:dyDescent="0.25">
      <c r="A44" s="8"/>
      <c r="B44" s="8"/>
      <c r="C44" s="11"/>
      <c r="D44" s="11"/>
      <c r="E44" s="11"/>
      <c r="F44" s="11"/>
      <c r="J44" s="11"/>
      <c r="K44" s="11"/>
    </row>
    <row r="45" spans="1:11" x14ac:dyDescent="0.25">
      <c r="A45" s="8"/>
      <c r="B45" s="8"/>
      <c r="C45" s="11"/>
      <c r="D45" s="11"/>
      <c r="E45" s="11"/>
      <c r="F45" s="11"/>
      <c r="J45" s="11"/>
      <c r="K45" s="11"/>
    </row>
    <row r="46" spans="1:11" x14ac:dyDescent="0.25">
      <c r="A46" s="8"/>
      <c r="B46" s="8"/>
      <c r="C46" s="11"/>
      <c r="D46" s="11"/>
      <c r="E46" s="11"/>
      <c r="F46" s="11"/>
      <c r="J46" s="11"/>
      <c r="K46" s="11"/>
    </row>
    <row r="47" spans="1:11" x14ac:dyDescent="0.25">
      <c r="A47" s="8"/>
      <c r="B47" s="8"/>
      <c r="C47" s="11"/>
      <c r="D47" s="11"/>
      <c r="E47" s="11"/>
      <c r="F47" s="11"/>
      <c r="J47" s="11"/>
      <c r="K47" s="11"/>
    </row>
    <row r="48" spans="1:11" x14ac:dyDescent="0.25">
      <c r="A48" s="8"/>
      <c r="B48" s="8"/>
      <c r="C48" s="11"/>
      <c r="D48" s="11"/>
      <c r="E48" s="11"/>
      <c r="F48" s="11"/>
      <c r="J48" s="11"/>
      <c r="K48" s="11"/>
    </row>
    <row r="49" spans="1:11" x14ac:dyDescent="0.25">
      <c r="A49" s="8"/>
      <c r="B49" s="8"/>
      <c r="C49" s="11"/>
      <c r="D49" s="11"/>
      <c r="E49" s="11"/>
      <c r="F49" s="11"/>
      <c r="J49" s="11"/>
      <c r="K49" s="11"/>
    </row>
    <row r="50" spans="1:11" x14ac:dyDescent="0.25">
      <c r="A50" s="8"/>
      <c r="B50" s="8"/>
      <c r="C50" s="11"/>
      <c r="D50" s="11"/>
      <c r="E50" s="11"/>
      <c r="F50" s="11"/>
      <c r="J50" s="11"/>
      <c r="K50" s="11"/>
    </row>
    <row r="51" spans="1:11" x14ac:dyDescent="0.25">
      <c r="A51" s="8"/>
      <c r="B51" s="8"/>
      <c r="C51" s="11"/>
      <c r="D51" s="11"/>
      <c r="E51" s="11"/>
      <c r="F51" s="11"/>
      <c r="J51" s="11"/>
      <c r="K51" s="11"/>
    </row>
    <row r="52" spans="1:11" x14ac:dyDescent="0.25">
      <c r="A52" s="8"/>
      <c r="B52" s="8"/>
      <c r="C52" s="11"/>
      <c r="D52" s="11"/>
      <c r="E52" s="11"/>
      <c r="F52" s="11"/>
      <c r="J52" s="11"/>
      <c r="K52" s="11"/>
    </row>
    <row r="53" spans="1:11" x14ac:dyDescent="0.25">
      <c r="A53" s="8"/>
      <c r="B53" s="8"/>
      <c r="C53" s="11"/>
      <c r="D53" s="11"/>
      <c r="E53" s="11"/>
      <c r="F53" s="11"/>
      <c r="J53" s="11"/>
      <c r="K53" s="11"/>
    </row>
    <row r="54" spans="1:11" x14ac:dyDescent="0.25">
      <c r="A54" s="8"/>
      <c r="B54" s="8"/>
      <c r="C54" s="11"/>
      <c r="D54" s="11"/>
      <c r="E54" s="11"/>
      <c r="F54" s="11"/>
      <c r="J54" s="11"/>
      <c r="K54" s="11"/>
    </row>
    <row r="55" spans="1:11" x14ac:dyDescent="0.25">
      <c r="A55" s="8"/>
      <c r="B55" s="8"/>
      <c r="C55" s="11"/>
      <c r="D55" s="11"/>
      <c r="E55" s="11"/>
      <c r="F55" s="11"/>
      <c r="J55" s="11"/>
      <c r="K55" s="11"/>
    </row>
    <row r="56" spans="1:11" x14ac:dyDescent="0.25">
      <c r="A56" s="8"/>
      <c r="B56" s="8"/>
      <c r="C56" s="11"/>
      <c r="D56" s="11"/>
      <c r="E56" s="11"/>
      <c r="F56" s="11"/>
      <c r="J56" s="11"/>
      <c r="K56" s="11"/>
    </row>
    <row r="57" spans="1:11" x14ac:dyDescent="0.25">
      <c r="A57" s="8"/>
      <c r="B57" s="8"/>
      <c r="C57" s="11"/>
      <c r="D57" s="11"/>
      <c r="E57" s="11"/>
      <c r="F57" s="11"/>
      <c r="J57" s="11"/>
      <c r="K57" s="11"/>
    </row>
    <row r="58" spans="1:11" x14ac:dyDescent="0.25">
      <c r="A58" s="8"/>
      <c r="B58" s="8"/>
      <c r="C58" s="11"/>
      <c r="D58" s="11"/>
      <c r="E58" s="11"/>
      <c r="F58" s="11"/>
      <c r="J58" s="11"/>
      <c r="K58" s="11"/>
    </row>
    <row r="59" spans="1:11" x14ac:dyDescent="0.25">
      <c r="A59" s="8"/>
      <c r="B59" s="8"/>
      <c r="C59" s="11"/>
      <c r="D59" s="11"/>
      <c r="E59" s="11"/>
      <c r="F59" s="11"/>
      <c r="J59" s="11"/>
      <c r="K59" s="11"/>
    </row>
    <row r="60" spans="1:11" x14ac:dyDescent="0.25">
      <c r="A60" s="8"/>
      <c r="B60" s="8"/>
      <c r="C60" s="11"/>
      <c r="D60" s="11"/>
      <c r="E60" s="11"/>
      <c r="F60" s="11"/>
      <c r="J60" s="11"/>
      <c r="K60" s="11"/>
    </row>
    <row r="61" spans="1:11" x14ac:dyDescent="0.25">
      <c r="A61" s="8"/>
      <c r="B61" s="8"/>
      <c r="C61" s="11"/>
      <c r="D61" s="11"/>
      <c r="E61" s="11"/>
      <c r="F61" s="11"/>
      <c r="J61" s="11"/>
      <c r="K61" s="11"/>
    </row>
    <row r="62" spans="1:11" x14ac:dyDescent="0.25">
      <c r="A62" s="8"/>
      <c r="B62" s="8"/>
      <c r="C62" s="11"/>
      <c r="D62" s="11"/>
      <c r="E62" s="11"/>
      <c r="F62" s="11"/>
      <c r="J62" s="11"/>
      <c r="K62" s="11"/>
    </row>
    <row r="63" spans="1:11" x14ac:dyDescent="0.25">
      <c r="A63" s="8"/>
      <c r="B63" s="8"/>
      <c r="C63" s="11"/>
      <c r="D63" s="11"/>
      <c r="E63" s="11"/>
      <c r="F63" s="11"/>
      <c r="J63" s="11"/>
      <c r="K63" s="11"/>
    </row>
    <row r="64" spans="1:11" x14ac:dyDescent="0.25">
      <c r="A64" s="8"/>
      <c r="B64" s="8"/>
      <c r="C64" s="11"/>
      <c r="D64" s="11"/>
      <c r="E64" s="11"/>
      <c r="F64" s="11"/>
      <c r="J64" s="11"/>
      <c r="K64" s="11"/>
    </row>
    <row r="65" spans="1:11" x14ac:dyDescent="0.25">
      <c r="A65" s="8"/>
      <c r="B65" s="8"/>
      <c r="C65" s="11"/>
      <c r="D65" s="11"/>
      <c r="E65" s="11"/>
      <c r="F65" s="11"/>
      <c r="J65" s="11"/>
      <c r="K65" s="11"/>
    </row>
    <row r="66" spans="1:11" x14ac:dyDescent="0.25">
      <c r="A66" s="8"/>
      <c r="B66" s="8"/>
      <c r="C66" s="11"/>
      <c r="D66" s="11"/>
      <c r="E66" s="11"/>
      <c r="F66" s="11"/>
      <c r="J66" s="11"/>
      <c r="K66" s="11"/>
    </row>
    <row r="67" spans="1:11" x14ac:dyDescent="0.25">
      <c r="A67" s="8"/>
      <c r="B67" s="8"/>
      <c r="C67" s="11"/>
      <c r="D67" s="11"/>
      <c r="E67" s="11"/>
      <c r="F67" s="11"/>
      <c r="J67" s="11"/>
      <c r="K67" s="11"/>
    </row>
    <row r="68" spans="1:11" x14ac:dyDescent="0.25">
      <c r="A68" s="8"/>
      <c r="B68" s="8"/>
      <c r="C68" s="11"/>
      <c r="D68" s="11"/>
      <c r="E68" s="11"/>
      <c r="F68" s="11"/>
      <c r="J68" s="11"/>
      <c r="K68" s="11"/>
    </row>
    <row r="69" spans="1:11" x14ac:dyDescent="0.25">
      <c r="A69" s="8"/>
      <c r="B69" s="8"/>
      <c r="C69" s="11"/>
      <c r="D69" s="11"/>
      <c r="E69" s="11"/>
      <c r="F69" s="11"/>
      <c r="J69" s="11"/>
      <c r="K69" s="11"/>
    </row>
    <row r="70" spans="1:11" x14ac:dyDescent="0.25">
      <c r="A70" s="8"/>
      <c r="B70" s="8"/>
      <c r="C70" s="11"/>
      <c r="D70" s="11"/>
      <c r="E70" s="11"/>
      <c r="F70" s="11"/>
      <c r="J70" s="11"/>
      <c r="K70" s="11"/>
    </row>
    <row r="71" spans="1:11" x14ac:dyDescent="0.25">
      <c r="A71" s="8"/>
      <c r="B71" s="8"/>
      <c r="C71" s="11"/>
      <c r="D71" s="11"/>
      <c r="E71" s="11"/>
      <c r="F71" s="11"/>
      <c r="J71" s="11"/>
      <c r="K71" s="11"/>
    </row>
    <row r="72" spans="1:11" x14ac:dyDescent="0.25">
      <c r="A72" s="8"/>
      <c r="B72" s="8"/>
      <c r="C72" s="11"/>
      <c r="D72" s="11"/>
      <c r="E72" s="11"/>
      <c r="F72" s="11"/>
      <c r="J72" s="11"/>
      <c r="K72" s="11"/>
    </row>
    <row r="73" spans="1:11" x14ac:dyDescent="0.25">
      <c r="A73" s="8"/>
      <c r="B73" s="8"/>
      <c r="C73" s="11"/>
      <c r="D73" s="11"/>
      <c r="E73" s="11"/>
      <c r="F73" s="11"/>
      <c r="J73" s="11"/>
      <c r="K73" s="11"/>
    </row>
    <row r="74" spans="1:11" x14ac:dyDescent="0.25">
      <c r="A74" s="8"/>
      <c r="B74" s="8"/>
      <c r="C74" s="11"/>
      <c r="D74" s="11"/>
      <c r="E74" s="11"/>
      <c r="F74" s="11"/>
      <c r="J74" s="11"/>
      <c r="K74" s="11"/>
    </row>
    <row r="75" spans="1:11" x14ac:dyDescent="0.25">
      <c r="A75" s="8"/>
      <c r="B75" s="8"/>
      <c r="C75" s="11"/>
      <c r="D75" s="11"/>
      <c r="E75" s="11"/>
      <c r="F75" s="11"/>
      <c r="J75" s="11"/>
      <c r="K75" s="11"/>
    </row>
    <row r="76" spans="1:11" x14ac:dyDescent="0.25">
      <c r="A76" s="8"/>
      <c r="B76" s="8"/>
      <c r="C76" s="11"/>
      <c r="D76" s="11"/>
      <c r="E76" s="11"/>
      <c r="F76" s="11"/>
      <c r="J76" s="11"/>
      <c r="K76" s="11"/>
    </row>
    <row r="77" spans="1:11" x14ac:dyDescent="0.25">
      <c r="A77" s="8"/>
      <c r="B77" s="8"/>
      <c r="C77" s="11"/>
      <c r="D77" s="11"/>
      <c r="E77" s="11"/>
      <c r="F77" s="11"/>
      <c r="J77" s="11"/>
      <c r="K77" s="11"/>
    </row>
    <row r="78" spans="1:11" x14ac:dyDescent="0.25">
      <c r="A78" s="8"/>
      <c r="B78" s="8"/>
      <c r="C78" s="11"/>
      <c r="D78" s="11"/>
      <c r="E78" s="11"/>
      <c r="F78" s="11"/>
      <c r="J78" s="11"/>
      <c r="K78" s="11"/>
    </row>
    <row r="79" spans="1:11" x14ac:dyDescent="0.25">
      <c r="A79" s="8"/>
      <c r="B79" s="8"/>
      <c r="C79" s="11"/>
      <c r="D79" s="11"/>
      <c r="E79" s="11"/>
      <c r="F79" s="11"/>
      <c r="J79" s="11"/>
      <c r="K79" s="11"/>
    </row>
    <row r="80" spans="1:11" x14ac:dyDescent="0.25">
      <c r="A80" s="8"/>
      <c r="B80" s="8"/>
      <c r="C80" s="11"/>
      <c r="D80" s="11"/>
      <c r="E80" s="11"/>
      <c r="F80" s="11"/>
      <c r="J80" s="11"/>
      <c r="K80" s="11"/>
    </row>
    <row r="81" spans="1:11" x14ac:dyDescent="0.25">
      <c r="A81" s="8"/>
      <c r="B81" s="8"/>
      <c r="C81" s="11"/>
      <c r="D81" s="11"/>
      <c r="E81" s="11"/>
      <c r="F81" s="11"/>
      <c r="J81" s="11"/>
      <c r="K81" s="11"/>
    </row>
    <row r="82" spans="1:11" x14ac:dyDescent="0.25">
      <c r="A82" s="8"/>
      <c r="B82" s="8"/>
      <c r="C82" s="11"/>
      <c r="D82" s="11"/>
      <c r="E82" s="11"/>
      <c r="F82" s="11"/>
      <c r="J82" s="11"/>
      <c r="K82" s="11"/>
    </row>
    <row r="83" spans="1:11" x14ac:dyDescent="0.25">
      <c r="A83" s="8"/>
      <c r="B83" s="8"/>
      <c r="C83" s="11"/>
      <c r="D83" s="11"/>
      <c r="E83" s="11"/>
      <c r="F83" s="11"/>
      <c r="J83" s="11"/>
      <c r="K83" s="11"/>
    </row>
    <row r="84" spans="1:11" x14ac:dyDescent="0.25">
      <c r="A84" s="8"/>
      <c r="B84" s="8"/>
      <c r="C84" s="11"/>
      <c r="D84" s="11"/>
      <c r="E84" s="11"/>
      <c r="F84" s="11"/>
      <c r="J84" s="11"/>
      <c r="K84" s="11"/>
    </row>
    <row r="85" spans="1:11" x14ac:dyDescent="0.25">
      <c r="A85" s="8"/>
      <c r="B85" s="8"/>
      <c r="C85" s="11"/>
      <c r="D85" s="11"/>
      <c r="E85" s="11"/>
      <c r="F85" s="11"/>
      <c r="J85" s="11"/>
      <c r="K85" s="11"/>
    </row>
    <row r="86" spans="1:11" x14ac:dyDescent="0.25">
      <c r="A86" s="8"/>
      <c r="B86" s="8"/>
      <c r="C86" s="11"/>
      <c r="D86" s="11"/>
      <c r="E86" s="11"/>
      <c r="F86" s="11"/>
      <c r="J86" s="11"/>
      <c r="K86" s="11"/>
    </row>
    <row r="87" spans="1:11" x14ac:dyDescent="0.25">
      <c r="A87" s="8"/>
      <c r="B87" s="8"/>
      <c r="C87" s="11"/>
      <c r="D87" s="11"/>
      <c r="E87" s="11"/>
      <c r="F87" s="11"/>
      <c r="J87" s="11"/>
      <c r="K87" s="11"/>
    </row>
    <row r="88" spans="1:11" x14ac:dyDescent="0.25">
      <c r="A88" s="8"/>
      <c r="B88" s="8"/>
      <c r="C88" s="11"/>
      <c r="D88" s="11"/>
      <c r="E88" s="11"/>
      <c r="F88" s="11"/>
      <c r="J88" s="11"/>
      <c r="K88" s="11"/>
    </row>
    <row r="89" spans="1:11" x14ac:dyDescent="0.25">
      <c r="A89" s="8"/>
      <c r="B89" s="8"/>
      <c r="C89" s="11"/>
      <c r="D89" s="11"/>
      <c r="E89" s="11"/>
      <c r="F89" s="11"/>
      <c r="J89" s="11"/>
      <c r="K89" s="11"/>
    </row>
    <row r="90" spans="1:11" x14ac:dyDescent="0.25">
      <c r="A90" s="8"/>
      <c r="B90" s="8"/>
      <c r="C90" s="11"/>
      <c r="D90" s="11"/>
      <c r="E90" s="11"/>
      <c r="F90" s="11"/>
      <c r="J90" s="11"/>
      <c r="K90" s="11"/>
    </row>
    <row r="91" spans="1:11" x14ac:dyDescent="0.25">
      <c r="A91" s="8"/>
      <c r="B91" s="8"/>
      <c r="C91" s="11"/>
      <c r="D91" s="11"/>
      <c r="E91" s="11"/>
      <c r="F91" s="11"/>
      <c r="J91" s="11"/>
      <c r="K91" s="11"/>
    </row>
    <row r="92" spans="1:11" x14ac:dyDescent="0.25">
      <c r="A92" s="8"/>
      <c r="B92" s="8"/>
      <c r="C92" s="11"/>
      <c r="D92" s="11"/>
      <c r="E92" s="11"/>
      <c r="F92" s="11"/>
      <c r="J92" s="11"/>
      <c r="K92" s="11"/>
    </row>
    <row r="93" spans="1:11" x14ac:dyDescent="0.25">
      <c r="A93" s="8"/>
      <c r="B93" s="8"/>
      <c r="C93" s="11"/>
      <c r="D93" s="11"/>
      <c r="E93" s="11"/>
      <c r="F93" s="11"/>
      <c r="J93" s="11"/>
      <c r="K93" s="11"/>
    </row>
    <row r="94" spans="1:11" x14ac:dyDescent="0.25">
      <c r="A94" s="8"/>
      <c r="B94" s="8"/>
      <c r="C94" s="11"/>
      <c r="D94" s="11"/>
      <c r="E94" s="11"/>
      <c r="F94" s="11"/>
      <c r="J94" s="11"/>
      <c r="K94" s="11"/>
    </row>
    <row r="95" spans="1:11" x14ac:dyDescent="0.25">
      <c r="A95" s="8"/>
      <c r="B95" s="8"/>
      <c r="C95" s="11"/>
      <c r="D95" s="11"/>
      <c r="E95" s="11"/>
      <c r="F95" s="11"/>
      <c r="J95" s="11"/>
      <c r="K95" s="11"/>
    </row>
    <row r="96" spans="1:11" x14ac:dyDescent="0.25">
      <c r="A96" s="8"/>
      <c r="B96" s="8"/>
      <c r="C96" s="11"/>
      <c r="D96" s="11"/>
      <c r="E96" s="11"/>
      <c r="F96" s="11"/>
      <c r="J96" s="11"/>
      <c r="K96" s="11"/>
    </row>
    <row r="97" spans="1:11" x14ac:dyDescent="0.25">
      <c r="A97" s="8"/>
      <c r="B97" s="8"/>
      <c r="C97" s="11"/>
      <c r="D97" s="11"/>
      <c r="E97" s="11"/>
      <c r="F97" s="11"/>
      <c r="J97" s="11"/>
      <c r="K97" s="11"/>
    </row>
    <row r="98" spans="1:11" x14ac:dyDescent="0.25">
      <c r="A98" s="8"/>
      <c r="B98" s="8"/>
      <c r="C98" s="11"/>
      <c r="D98" s="11"/>
      <c r="E98" s="11"/>
      <c r="F98" s="11"/>
      <c r="J98" s="11"/>
      <c r="K98" s="11"/>
    </row>
    <row r="99" spans="1:11" x14ac:dyDescent="0.25">
      <c r="A99" s="8"/>
      <c r="B99" s="8"/>
      <c r="C99" s="11"/>
      <c r="D99" s="11"/>
      <c r="E99" s="11"/>
      <c r="F99" s="11"/>
      <c r="J99" s="11"/>
      <c r="K99" s="11"/>
    </row>
    <row r="100" spans="1:11" x14ac:dyDescent="0.25">
      <c r="A100" s="8"/>
      <c r="B100" s="8"/>
      <c r="C100" s="11"/>
      <c r="D100" s="11"/>
      <c r="E100" s="11"/>
      <c r="F100" s="11"/>
      <c r="J100" s="11"/>
      <c r="K100" s="11"/>
    </row>
    <row r="101" spans="1:11" x14ac:dyDescent="0.25">
      <c r="A101" s="8"/>
      <c r="B101" s="8"/>
      <c r="C101" s="11"/>
      <c r="D101" s="11"/>
      <c r="E101" s="11"/>
      <c r="F101" s="11"/>
      <c r="J101" s="11"/>
      <c r="K101" s="11"/>
    </row>
    <row r="102" spans="1:11" x14ac:dyDescent="0.25">
      <c r="A102" s="8"/>
      <c r="B102" s="8"/>
      <c r="C102" s="11"/>
      <c r="D102" s="11"/>
      <c r="E102" s="11"/>
      <c r="F102" s="11"/>
      <c r="J102" s="11"/>
      <c r="K102" s="11"/>
    </row>
    <row r="103" spans="1:11" x14ac:dyDescent="0.25">
      <c r="B103" s="8"/>
    </row>
    <row r="104" spans="1:11" x14ac:dyDescent="0.25">
      <c r="B104" s="8"/>
    </row>
    <row r="105" spans="1:11" x14ac:dyDescent="0.25">
      <c r="B105" s="8"/>
    </row>
    <row r="106" spans="1:11" x14ac:dyDescent="0.25">
      <c r="B106" s="8"/>
    </row>
    <row r="107" spans="1:11" x14ac:dyDescent="0.25">
      <c r="B107" s="8"/>
    </row>
    <row r="108" spans="1:11" x14ac:dyDescent="0.25">
      <c r="B108" s="8"/>
    </row>
    <row r="109" spans="1:11" x14ac:dyDescent="0.25">
      <c r="B109" s="8"/>
    </row>
    <row r="110" spans="1:11" x14ac:dyDescent="0.25">
      <c r="B110" s="8"/>
    </row>
    <row r="111" spans="1:11" x14ac:dyDescent="0.25">
      <c r="B111" s="8"/>
    </row>
    <row r="112" spans="1:11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</sheetData>
  <sortState xmlns:xlrd2="http://schemas.microsoft.com/office/spreadsheetml/2017/richdata2" ref="A2:K34">
    <sortCondition ref="A1:A3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1"/>
  <sheetViews>
    <sheetView tabSelected="1" view="pageLayout" zoomScaleNormal="100" workbookViewId="0">
      <selection activeCell="K34" sqref="K34"/>
    </sheetView>
  </sheetViews>
  <sheetFormatPr defaultColWidth="9.140625" defaultRowHeight="15" x14ac:dyDescent="0.25"/>
  <cols>
    <col min="1" max="1" width="14.42578125" style="2" customWidth="1"/>
    <col min="2" max="2" width="8.28515625" style="3" customWidth="1"/>
    <col min="3" max="3" width="9.28515625" style="4" customWidth="1"/>
    <col min="4" max="4" width="9" style="4" customWidth="1"/>
    <col min="5" max="5" width="8.140625" style="4" customWidth="1"/>
    <col min="6" max="6" width="13.140625" style="4" customWidth="1"/>
    <col min="7" max="7" width="10.5703125" style="5" customWidth="1"/>
    <col min="8" max="8" width="10.85546875" style="5" customWidth="1"/>
    <col min="9" max="9" width="12.85546875" style="5" customWidth="1"/>
    <col min="10" max="10" width="10.7109375" style="4" customWidth="1"/>
    <col min="11" max="11" width="13.42578125" style="4" customWidth="1"/>
    <col min="12" max="16384" width="9.140625" style="11"/>
  </cols>
  <sheetData>
    <row r="1" spans="1:11" s="1" customFormat="1" ht="30.75" thickBot="1" x14ac:dyDescent="0.3">
      <c r="A1" s="57" t="s">
        <v>0</v>
      </c>
      <c r="B1" s="58" t="s">
        <v>1</v>
      </c>
      <c r="C1" s="59" t="s">
        <v>8</v>
      </c>
      <c r="D1" s="59" t="s">
        <v>2</v>
      </c>
      <c r="E1" s="59" t="s">
        <v>3</v>
      </c>
      <c r="F1" s="59" t="s">
        <v>4</v>
      </c>
      <c r="G1" s="60" t="s">
        <v>5</v>
      </c>
      <c r="H1" s="60" t="s">
        <v>10</v>
      </c>
      <c r="I1" s="60" t="s">
        <v>9</v>
      </c>
      <c r="J1" s="59" t="s">
        <v>6</v>
      </c>
      <c r="K1" s="61" t="s">
        <v>7</v>
      </c>
    </row>
    <row r="2" spans="1:11" ht="19.350000000000001" customHeight="1" x14ac:dyDescent="0.25">
      <c r="A2" s="47" t="s">
        <v>12</v>
      </c>
      <c r="B2" s="38">
        <v>6591</v>
      </c>
      <c r="C2" s="39">
        <v>0</v>
      </c>
      <c r="D2" s="39">
        <v>0</v>
      </c>
      <c r="E2" s="39">
        <v>0</v>
      </c>
      <c r="F2" s="39">
        <v>0</v>
      </c>
      <c r="G2" s="40"/>
      <c r="H2" s="40"/>
      <c r="I2" s="40"/>
      <c r="J2" s="41"/>
      <c r="K2" s="42"/>
    </row>
    <row r="3" spans="1:11" ht="19.350000000000001" customHeight="1" thickBot="1" x14ac:dyDescent="0.3">
      <c r="A3" s="44"/>
      <c r="B3" s="30">
        <v>6592</v>
      </c>
      <c r="C3" s="31">
        <v>0</v>
      </c>
      <c r="D3" s="31">
        <v>0</v>
      </c>
      <c r="E3" s="31">
        <v>0</v>
      </c>
      <c r="F3" s="31">
        <v>0</v>
      </c>
      <c r="G3" s="32"/>
      <c r="H3" s="32"/>
      <c r="I3" s="32"/>
      <c r="J3" s="33"/>
      <c r="K3" s="34"/>
    </row>
    <row r="4" spans="1:11" ht="19.350000000000001" customHeight="1" x14ac:dyDescent="0.25">
      <c r="A4" s="37" t="s">
        <v>57</v>
      </c>
      <c r="B4" s="38">
        <v>6619</v>
      </c>
      <c r="C4" s="39">
        <v>31</v>
      </c>
      <c r="D4" s="39">
        <v>170</v>
      </c>
      <c r="E4" s="39">
        <v>0</v>
      </c>
      <c r="F4" s="39">
        <v>170</v>
      </c>
      <c r="G4" s="40">
        <v>5.4838709677419351</v>
      </c>
      <c r="H4" s="40">
        <v>0</v>
      </c>
      <c r="I4" s="40">
        <v>5.4838709677419351</v>
      </c>
      <c r="J4" s="41" t="s">
        <v>76</v>
      </c>
      <c r="K4" s="42" t="s">
        <v>81</v>
      </c>
    </row>
    <row r="5" spans="1:11" ht="19.350000000000001" customHeight="1" thickBot="1" x14ac:dyDescent="0.3">
      <c r="A5" s="46"/>
      <c r="B5" s="51">
        <v>6620</v>
      </c>
      <c r="C5" s="31">
        <v>21</v>
      </c>
      <c r="D5" s="31">
        <v>56</v>
      </c>
      <c r="E5" s="31">
        <v>0</v>
      </c>
      <c r="F5" s="31">
        <v>56</v>
      </c>
      <c r="G5" s="32">
        <v>2.6666666666666665</v>
      </c>
      <c r="H5" s="32">
        <v>0</v>
      </c>
      <c r="I5" s="32">
        <v>2.6666666666666665</v>
      </c>
      <c r="J5" s="33" t="s">
        <v>76</v>
      </c>
      <c r="K5" s="34" t="s">
        <v>81</v>
      </c>
    </row>
    <row r="6" spans="1:11" ht="19.350000000000001" customHeight="1" x14ac:dyDescent="0.25">
      <c r="A6" s="37" t="s">
        <v>14</v>
      </c>
      <c r="B6" s="38">
        <v>6619</v>
      </c>
      <c r="C6" s="39">
        <v>34</v>
      </c>
      <c r="D6" s="39">
        <v>184</v>
      </c>
      <c r="E6" s="39">
        <v>0</v>
      </c>
      <c r="F6" s="39">
        <v>184</v>
      </c>
      <c r="G6" s="40">
        <v>5.4117647058823533</v>
      </c>
      <c r="H6" s="40">
        <v>0</v>
      </c>
      <c r="I6" s="40">
        <v>5.4117647058823533</v>
      </c>
      <c r="J6" s="41" t="s">
        <v>81</v>
      </c>
      <c r="K6" s="42" t="s">
        <v>79</v>
      </c>
    </row>
    <row r="7" spans="1:11" ht="19.350000000000001" customHeight="1" thickBot="1" x14ac:dyDescent="0.3">
      <c r="A7" s="46"/>
      <c r="B7" s="51">
        <v>6620</v>
      </c>
      <c r="C7" s="31">
        <v>23</v>
      </c>
      <c r="D7" s="31">
        <v>63</v>
      </c>
      <c r="E7" s="31">
        <v>0</v>
      </c>
      <c r="F7" s="31">
        <v>63</v>
      </c>
      <c r="G7" s="32">
        <v>2.7391304347826089</v>
      </c>
      <c r="H7" s="32">
        <v>0</v>
      </c>
      <c r="I7" s="32">
        <v>2.7391304347826089</v>
      </c>
      <c r="J7" s="33" t="s">
        <v>81</v>
      </c>
      <c r="K7" s="34" t="s">
        <v>79</v>
      </c>
    </row>
    <row r="8" spans="1:11" ht="19.350000000000001" customHeight="1" x14ac:dyDescent="0.25">
      <c r="A8" s="49" t="s">
        <v>58</v>
      </c>
      <c r="B8" s="38">
        <v>6619</v>
      </c>
      <c r="C8" s="26">
        <v>60</v>
      </c>
      <c r="D8" s="26">
        <v>306</v>
      </c>
      <c r="E8" s="26">
        <v>0</v>
      </c>
      <c r="F8" s="26">
        <v>306</v>
      </c>
      <c r="G8" s="27">
        <v>5.0999999999999996</v>
      </c>
      <c r="H8" s="27">
        <v>0</v>
      </c>
      <c r="I8" s="27">
        <v>5.0999999999999996</v>
      </c>
      <c r="J8" s="28" t="s">
        <v>76</v>
      </c>
      <c r="K8" s="36" t="s">
        <v>77</v>
      </c>
    </row>
    <row r="9" spans="1:11" ht="19.350000000000001" customHeight="1" thickBot="1" x14ac:dyDescent="0.3">
      <c r="A9" s="46"/>
      <c r="B9" s="51">
        <v>6620</v>
      </c>
      <c r="C9" s="31">
        <v>30</v>
      </c>
      <c r="D9" s="31">
        <v>116</v>
      </c>
      <c r="E9" s="31">
        <v>0</v>
      </c>
      <c r="F9" s="31">
        <v>116</v>
      </c>
      <c r="G9" s="32">
        <v>3.8666666666666667</v>
      </c>
      <c r="H9" s="32">
        <v>0</v>
      </c>
      <c r="I9" s="32">
        <v>3.8666666666666667</v>
      </c>
      <c r="J9" s="33" t="s">
        <v>76</v>
      </c>
      <c r="K9" s="34" t="s">
        <v>77</v>
      </c>
    </row>
    <row r="10" spans="1:11" ht="19.350000000000001" customHeight="1" x14ac:dyDescent="0.25">
      <c r="A10" s="37" t="s">
        <v>59</v>
      </c>
      <c r="B10" s="38">
        <v>6619</v>
      </c>
      <c r="C10" s="39">
        <v>11</v>
      </c>
      <c r="D10" s="39">
        <v>44</v>
      </c>
      <c r="E10" s="39">
        <v>0</v>
      </c>
      <c r="F10" s="39">
        <v>44</v>
      </c>
      <c r="G10" s="40">
        <v>4</v>
      </c>
      <c r="H10" s="40">
        <v>0</v>
      </c>
      <c r="I10" s="40">
        <v>4</v>
      </c>
      <c r="J10" s="41" t="s">
        <v>81</v>
      </c>
      <c r="K10" s="42" t="s">
        <v>77</v>
      </c>
    </row>
    <row r="11" spans="1:11" ht="19.350000000000001" customHeight="1" thickBot="1" x14ac:dyDescent="0.3">
      <c r="A11" s="49"/>
      <c r="B11" s="50">
        <v>6620</v>
      </c>
      <c r="C11" s="52">
        <v>6</v>
      </c>
      <c r="D11" s="52">
        <v>17</v>
      </c>
      <c r="E11" s="52">
        <v>0</v>
      </c>
      <c r="F11" s="52">
        <v>17</v>
      </c>
      <c r="G11" s="53">
        <v>2.8333333333333335</v>
      </c>
      <c r="H11" s="53">
        <v>0</v>
      </c>
      <c r="I11" s="53">
        <v>2.8333333333333335</v>
      </c>
      <c r="J11" s="54" t="s">
        <v>77</v>
      </c>
      <c r="K11" s="55" t="s">
        <v>88</v>
      </c>
    </row>
    <row r="12" spans="1:11" ht="19.350000000000001" customHeight="1" x14ac:dyDescent="0.25">
      <c r="A12" s="62" t="s">
        <v>60</v>
      </c>
      <c r="B12" s="38">
        <v>6591</v>
      </c>
      <c r="C12" s="39">
        <v>0</v>
      </c>
      <c r="D12" s="39">
        <v>0</v>
      </c>
      <c r="E12" s="39">
        <v>0</v>
      </c>
      <c r="F12" s="39">
        <v>0</v>
      </c>
      <c r="G12" s="40"/>
      <c r="H12" s="40"/>
      <c r="I12" s="40"/>
      <c r="J12" s="41"/>
      <c r="K12" s="42"/>
    </row>
    <row r="13" spans="1:11" ht="19.350000000000001" customHeight="1" thickBot="1" x14ac:dyDescent="0.3">
      <c r="A13" s="64"/>
      <c r="B13" s="50">
        <v>6592</v>
      </c>
      <c r="C13" s="52">
        <v>0</v>
      </c>
      <c r="D13" s="52">
        <v>0</v>
      </c>
      <c r="E13" s="52">
        <v>0</v>
      </c>
      <c r="F13" s="52">
        <v>0</v>
      </c>
      <c r="G13" s="53"/>
      <c r="H13" s="53"/>
      <c r="I13" s="53"/>
      <c r="J13" s="54"/>
      <c r="K13" s="55"/>
    </row>
    <row r="14" spans="1:11" ht="19.350000000000001" customHeight="1" x14ac:dyDescent="0.25">
      <c r="A14" s="63" t="s">
        <v>70</v>
      </c>
      <c r="B14" s="38">
        <v>6591</v>
      </c>
      <c r="C14" s="39">
        <v>0</v>
      </c>
      <c r="D14" s="39">
        <v>0</v>
      </c>
      <c r="E14" s="39">
        <v>0</v>
      </c>
      <c r="F14" s="39">
        <v>0</v>
      </c>
      <c r="G14" s="40"/>
      <c r="H14" s="40"/>
      <c r="I14" s="40"/>
      <c r="J14" s="41"/>
      <c r="K14" s="42"/>
    </row>
    <row r="15" spans="1:11" ht="19.350000000000001" customHeight="1" thickBot="1" x14ac:dyDescent="0.3">
      <c r="A15" s="63"/>
      <c r="B15" s="50">
        <v>6592</v>
      </c>
      <c r="C15" s="52">
        <v>0</v>
      </c>
      <c r="D15" s="52">
        <v>0</v>
      </c>
      <c r="E15" s="52">
        <v>0</v>
      </c>
      <c r="F15" s="52">
        <v>0</v>
      </c>
      <c r="G15" s="53"/>
      <c r="H15" s="53"/>
      <c r="I15" s="53"/>
      <c r="J15" s="54"/>
      <c r="K15" s="55"/>
    </row>
    <row r="16" spans="1:11" ht="19.350000000000001" customHeight="1" thickBot="1" x14ac:dyDescent="0.3">
      <c r="A16" s="35" t="s">
        <v>69</v>
      </c>
      <c r="B16" s="48">
        <v>6619</v>
      </c>
      <c r="C16" s="87">
        <v>32</v>
      </c>
      <c r="D16" s="87">
        <v>162</v>
      </c>
      <c r="E16" s="87">
        <v>0</v>
      </c>
      <c r="F16" s="87">
        <v>162</v>
      </c>
      <c r="G16" s="88">
        <v>5.0625</v>
      </c>
      <c r="H16" s="88">
        <v>0</v>
      </c>
      <c r="I16" s="88">
        <v>5.0625</v>
      </c>
      <c r="J16" s="89" t="s">
        <v>80</v>
      </c>
      <c r="K16" s="90" t="s">
        <v>79</v>
      </c>
    </row>
    <row r="17" spans="1:11" ht="19.350000000000001" customHeight="1" x14ac:dyDescent="0.25">
      <c r="A17" s="47" t="s">
        <v>61</v>
      </c>
      <c r="B17" s="91">
        <v>6619</v>
      </c>
      <c r="C17" s="39">
        <v>40</v>
      </c>
      <c r="D17" s="39">
        <v>133</v>
      </c>
      <c r="E17" s="39">
        <v>0</v>
      </c>
      <c r="F17" s="39">
        <v>133</v>
      </c>
      <c r="G17" s="40">
        <v>3.3250000000000002</v>
      </c>
      <c r="H17" s="40">
        <v>0</v>
      </c>
      <c r="I17" s="40">
        <v>3.3250000000000002</v>
      </c>
      <c r="J17" s="41" t="s">
        <v>81</v>
      </c>
      <c r="K17" s="42" t="s">
        <v>75</v>
      </c>
    </row>
    <row r="18" spans="1:11" ht="19.350000000000001" customHeight="1" thickBot="1" x14ac:dyDescent="0.3">
      <c r="A18" s="56"/>
      <c r="B18" s="45">
        <v>6620</v>
      </c>
      <c r="C18" s="31">
        <v>34</v>
      </c>
      <c r="D18" s="31">
        <v>61</v>
      </c>
      <c r="E18" s="31">
        <v>0</v>
      </c>
      <c r="F18" s="31">
        <v>61</v>
      </c>
      <c r="G18" s="32">
        <v>1.7941176470588236</v>
      </c>
      <c r="H18" s="32">
        <v>0</v>
      </c>
      <c r="I18" s="32">
        <v>1.7941176470588236</v>
      </c>
      <c r="J18" s="33" t="s">
        <v>84</v>
      </c>
      <c r="K18" s="34" t="s">
        <v>78</v>
      </c>
    </row>
    <row r="19" spans="1:11" ht="19.350000000000001" customHeight="1" x14ac:dyDescent="0.25">
      <c r="A19" s="47" t="s">
        <v>62</v>
      </c>
      <c r="B19" s="38">
        <v>6619</v>
      </c>
      <c r="C19" s="39">
        <v>41</v>
      </c>
      <c r="D19" s="39">
        <v>188</v>
      </c>
      <c r="E19" s="39">
        <v>0</v>
      </c>
      <c r="F19" s="39">
        <v>188</v>
      </c>
      <c r="G19" s="40">
        <v>4.5853658536585362</v>
      </c>
      <c r="H19" s="40">
        <v>0</v>
      </c>
      <c r="I19" s="40">
        <v>4.5853658536585362</v>
      </c>
      <c r="J19" s="41" t="s">
        <v>77</v>
      </c>
      <c r="K19" s="42" t="s">
        <v>75</v>
      </c>
    </row>
    <row r="20" spans="1:11" ht="19.350000000000001" customHeight="1" thickBot="1" x14ac:dyDescent="0.3">
      <c r="A20" s="56"/>
      <c r="B20" s="51">
        <v>6620</v>
      </c>
      <c r="C20" s="31">
        <v>39</v>
      </c>
      <c r="D20" s="31">
        <v>143</v>
      </c>
      <c r="E20" s="31">
        <v>0</v>
      </c>
      <c r="F20" s="31">
        <v>143</v>
      </c>
      <c r="G20" s="32">
        <v>3.6666666666666665</v>
      </c>
      <c r="H20" s="32">
        <v>0</v>
      </c>
      <c r="I20" s="32">
        <v>3.6666666666666665</v>
      </c>
      <c r="J20" s="33" t="s">
        <v>79</v>
      </c>
      <c r="K20" s="34" t="s">
        <v>80</v>
      </c>
    </row>
    <row r="21" spans="1:11" ht="19.350000000000001" customHeight="1" x14ac:dyDescent="0.25">
      <c r="A21" s="35" t="s">
        <v>63</v>
      </c>
      <c r="B21" s="38">
        <v>6619</v>
      </c>
      <c r="C21" s="39">
        <v>40</v>
      </c>
      <c r="D21" s="39">
        <v>140</v>
      </c>
      <c r="E21" s="39">
        <v>0</v>
      </c>
      <c r="F21" s="39">
        <v>140</v>
      </c>
      <c r="G21" s="40">
        <v>3.5</v>
      </c>
      <c r="H21" s="40">
        <v>0</v>
      </c>
      <c r="I21" s="40">
        <v>3.5</v>
      </c>
      <c r="J21" s="41" t="s">
        <v>81</v>
      </c>
      <c r="K21" s="42" t="s">
        <v>78</v>
      </c>
    </row>
    <row r="22" spans="1:11" ht="19.350000000000001" customHeight="1" thickBot="1" x14ac:dyDescent="0.3">
      <c r="A22" s="44"/>
      <c r="B22" s="30">
        <v>6620</v>
      </c>
      <c r="C22" s="31">
        <v>28</v>
      </c>
      <c r="D22" s="31">
        <v>47</v>
      </c>
      <c r="E22" s="31">
        <v>0</v>
      </c>
      <c r="F22" s="31">
        <v>47</v>
      </c>
      <c r="G22" s="32">
        <v>1.6785714285714286</v>
      </c>
      <c r="H22" s="32">
        <v>0</v>
      </c>
      <c r="I22" s="32">
        <v>1.6785714285714286</v>
      </c>
      <c r="J22" s="33" t="s">
        <v>78</v>
      </c>
      <c r="K22" s="34" t="s">
        <v>78</v>
      </c>
    </row>
    <row r="23" spans="1:11" ht="19.350000000000001" customHeight="1" x14ac:dyDescent="0.25">
      <c r="A23" s="43" t="s">
        <v>64</v>
      </c>
      <c r="B23" s="50">
        <v>6619</v>
      </c>
      <c r="C23" s="26">
        <v>2</v>
      </c>
      <c r="D23" s="26">
        <v>0</v>
      </c>
      <c r="E23" s="26">
        <v>9</v>
      </c>
      <c r="F23" s="26">
        <v>9</v>
      </c>
      <c r="G23" s="27">
        <v>0</v>
      </c>
      <c r="H23" s="27">
        <v>4.5</v>
      </c>
      <c r="I23" s="27">
        <v>4.5</v>
      </c>
      <c r="J23" s="28" t="s">
        <v>96</v>
      </c>
      <c r="K23" s="36" t="s">
        <v>97</v>
      </c>
    </row>
    <row r="24" spans="1:11" ht="19.350000000000001" customHeight="1" thickBot="1" x14ac:dyDescent="0.3">
      <c r="A24" s="44"/>
      <c r="B24" s="30">
        <v>6620</v>
      </c>
      <c r="C24" s="31">
        <v>2</v>
      </c>
      <c r="D24" s="31">
        <v>10</v>
      </c>
      <c r="E24" s="31">
        <v>0</v>
      </c>
      <c r="F24" s="31">
        <v>10</v>
      </c>
      <c r="G24" s="32">
        <v>5</v>
      </c>
      <c r="H24" s="32">
        <v>0</v>
      </c>
      <c r="I24" s="32">
        <v>5</v>
      </c>
      <c r="J24" s="33" t="s">
        <v>77</v>
      </c>
      <c r="K24" s="34" t="s">
        <v>77</v>
      </c>
    </row>
    <row r="25" spans="1:11" ht="19.350000000000001" customHeight="1" thickBot="1" x14ac:dyDescent="0.3">
      <c r="A25" s="65" t="s">
        <v>65</v>
      </c>
      <c r="B25" s="67">
        <v>6619</v>
      </c>
      <c r="C25" s="68">
        <v>41</v>
      </c>
      <c r="D25" s="68">
        <v>147</v>
      </c>
      <c r="E25" s="68">
        <v>0</v>
      </c>
      <c r="F25" s="68">
        <v>147</v>
      </c>
      <c r="G25" s="69">
        <v>3.5853658536585367</v>
      </c>
      <c r="H25" s="69">
        <v>0</v>
      </c>
      <c r="I25" s="69">
        <v>3.5853658536585367</v>
      </c>
      <c r="J25" s="70" t="s">
        <v>80</v>
      </c>
      <c r="K25" s="71" t="s">
        <v>79</v>
      </c>
    </row>
    <row r="26" spans="1:11" ht="19.350000000000001" customHeight="1" thickBot="1" x14ac:dyDescent="0.3">
      <c r="A26" s="66"/>
      <c r="B26" s="17"/>
      <c r="C26" s="16"/>
      <c r="D26" s="16"/>
      <c r="E26" s="16"/>
      <c r="F26" s="16"/>
      <c r="G26" s="29"/>
      <c r="H26" s="29"/>
      <c r="I26" s="29"/>
      <c r="J26" s="20"/>
      <c r="K26" s="20"/>
    </row>
    <row r="27" spans="1:11" ht="19.350000000000001" customHeight="1" x14ac:dyDescent="0.25">
      <c r="A27" s="35" t="s">
        <v>13</v>
      </c>
      <c r="B27" s="38">
        <v>6591</v>
      </c>
      <c r="C27" s="39">
        <v>0</v>
      </c>
      <c r="D27" s="39">
        <v>0</v>
      </c>
      <c r="E27" s="39">
        <v>0</v>
      </c>
      <c r="F27" s="39">
        <v>0</v>
      </c>
      <c r="G27" s="40"/>
      <c r="H27" s="40"/>
      <c r="I27" s="40"/>
      <c r="J27" s="41"/>
      <c r="K27" s="42"/>
    </row>
    <row r="28" spans="1:11" ht="19.350000000000001" customHeight="1" thickBot="1" x14ac:dyDescent="0.3">
      <c r="A28" s="44"/>
      <c r="B28" s="51">
        <v>6592</v>
      </c>
      <c r="C28" s="31">
        <v>0</v>
      </c>
      <c r="D28" s="31">
        <v>0</v>
      </c>
      <c r="E28" s="31">
        <v>0</v>
      </c>
      <c r="F28" s="31">
        <v>0</v>
      </c>
      <c r="G28" s="32"/>
      <c r="H28" s="32"/>
      <c r="I28" s="32"/>
      <c r="J28" s="33"/>
      <c r="K28" s="34"/>
    </row>
    <row r="29" spans="1:11" ht="19.350000000000001" customHeight="1" x14ac:dyDescent="0.25">
      <c r="A29" s="47" t="s">
        <v>68</v>
      </c>
      <c r="B29" s="38">
        <v>6619</v>
      </c>
      <c r="C29" s="39">
        <v>24</v>
      </c>
      <c r="D29" s="39">
        <v>108</v>
      </c>
      <c r="E29" s="39">
        <v>0</v>
      </c>
      <c r="F29" s="39">
        <v>108</v>
      </c>
      <c r="G29" s="40">
        <v>4.5</v>
      </c>
      <c r="H29" s="40">
        <v>0</v>
      </c>
      <c r="I29" s="40">
        <v>4.5</v>
      </c>
      <c r="J29" s="41" t="s">
        <v>75</v>
      </c>
      <c r="K29" s="42" t="s">
        <v>78</v>
      </c>
    </row>
    <row r="30" spans="1:11" ht="19.350000000000001" customHeight="1" thickBot="1" x14ac:dyDescent="0.3">
      <c r="A30" s="56"/>
      <c r="B30" s="51">
        <v>6620</v>
      </c>
      <c r="C30" s="31">
        <v>14</v>
      </c>
      <c r="D30" s="31">
        <v>41</v>
      </c>
      <c r="E30" s="31">
        <v>0</v>
      </c>
      <c r="F30" s="31">
        <v>41</v>
      </c>
      <c r="G30" s="32">
        <v>2.9285714285714284</v>
      </c>
      <c r="H30" s="32">
        <v>0</v>
      </c>
      <c r="I30" s="32">
        <v>2.9285714285714284</v>
      </c>
      <c r="J30" s="33" t="s">
        <v>75</v>
      </c>
      <c r="K30" s="34" t="s">
        <v>78</v>
      </c>
    </row>
    <row r="31" spans="1:11" ht="19.350000000000001" customHeight="1" thickBot="1" x14ac:dyDescent="0.3">
      <c r="A31" s="65" t="s">
        <v>11</v>
      </c>
      <c r="B31" s="92">
        <v>6591</v>
      </c>
      <c r="C31" s="93">
        <v>0</v>
      </c>
      <c r="D31" s="93">
        <v>0</v>
      </c>
      <c r="E31" s="93">
        <v>0</v>
      </c>
      <c r="F31" s="93">
        <v>0</v>
      </c>
      <c r="G31" s="94"/>
      <c r="H31" s="94"/>
      <c r="I31" s="94"/>
      <c r="J31" s="95"/>
      <c r="K31" s="96"/>
    </row>
    <row r="32" spans="1:11" ht="19.350000000000001" customHeight="1" x14ac:dyDescent="0.25">
      <c r="A32" s="43" t="s">
        <v>66</v>
      </c>
      <c r="B32" s="25">
        <v>6619</v>
      </c>
      <c r="C32" s="26">
        <v>61</v>
      </c>
      <c r="D32" s="26">
        <v>211</v>
      </c>
      <c r="E32" s="26">
        <v>9</v>
      </c>
      <c r="F32" s="26">
        <v>220</v>
      </c>
      <c r="G32" s="27">
        <v>3.459016393442623</v>
      </c>
      <c r="H32" s="27">
        <v>0.14754098360655737</v>
      </c>
      <c r="I32" s="27">
        <v>3.6065573770491803</v>
      </c>
      <c r="J32" s="28" t="s">
        <v>79</v>
      </c>
      <c r="K32" s="36" t="s">
        <v>80</v>
      </c>
    </row>
    <row r="33" spans="1:11" ht="19.350000000000001" customHeight="1" thickBot="1" x14ac:dyDescent="0.3">
      <c r="A33" s="44"/>
      <c r="B33" s="51">
        <v>6620</v>
      </c>
      <c r="C33" s="31">
        <v>10</v>
      </c>
      <c r="D33" s="31">
        <v>34</v>
      </c>
      <c r="E33" s="31">
        <v>0</v>
      </c>
      <c r="F33" s="31">
        <v>34</v>
      </c>
      <c r="G33" s="32">
        <v>3.4</v>
      </c>
      <c r="H33" s="32">
        <v>0</v>
      </c>
      <c r="I33" s="32">
        <v>3.4</v>
      </c>
      <c r="J33" s="33" t="s">
        <v>80</v>
      </c>
      <c r="K33" s="34" t="s">
        <v>81</v>
      </c>
    </row>
    <row r="34" spans="1:11" ht="19.350000000000001" customHeight="1" x14ac:dyDescent="0.25">
      <c r="A34" s="47" t="s">
        <v>67</v>
      </c>
      <c r="B34" s="38">
        <v>6619</v>
      </c>
      <c r="C34" s="26">
        <v>40</v>
      </c>
      <c r="D34" s="26">
        <v>146</v>
      </c>
      <c r="E34" s="26">
        <v>0</v>
      </c>
      <c r="F34" s="26">
        <v>146</v>
      </c>
      <c r="G34" s="27">
        <v>3.65</v>
      </c>
      <c r="H34" s="27">
        <v>0</v>
      </c>
      <c r="I34" s="27">
        <v>3.65</v>
      </c>
      <c r="J34" s="28" t="s">
        <v>77</v>
      </c>
      <c r="K34" s="36" t="s">
        <v>78</v>
      </c>
    </row>
    <row r="35" spans="1:11" ht="19.350000000000001" customHeight="1" thickBot="1" x14ac:dyDescent="0.3">
      <c r="A35" s="56"/>
      <c r="B35" s="51">
        <v>6620</v>
      </c>
      <c r="C35" s="31">
        <v>26</v>
      </c>
      <c r="D35" s="31">
        <v>100</v>
      </c>
      <c r="E35" s="31">
        <v>0</v>
      </c>
      <c r="F35" s="31">
        <v>100</v>
      </c>
      <c r="G35" s="32">
        <v>3.8461538461538463</v>
      </c>
      <c r="H35" s="32">
        <v>0</v>
      </c>
      <c r="I35" s="32">
        <v>3.8461538461538463</v>
      </c>
      <c r="J35" s="33" t="s">
        <v>77</v>
      </c>
      <c r="K35" s="34" t="s">
        <v>78</v>
      </c>
    </row>
    <row r="36" spans="1:11" ht="19.350000000000001" customHeight="1" x14ac:dyDescent="0.25">
      <c r="A36" s="16"/>
      <c r="B36" s="17"/>
      <c r="C36" s="16"/>
      <c r="D36" s="16"/>
      <c r="E36" s="16"/>
      <c r="F36" s="16"/>
      <c r="G36" s="18"/>
      <c r="H36" s="18"/>
      <c r="I36" s="18"/>
      <c r="J36" s="16"/>
      <c r="K36" s="16"/>
    </row>
    <row r="37" spans="1:11" ht="19.350000000000001" customHeight="1" x14ac:dyDescent="0.25">
      <c r="A37" s="16"/>
      <c r="B37" s="17"/>
      <c r="C37" s="16"/>
      <c r="D37" s="16"/>
      <c r="E37" s="16"/>
      <c r="F37" s="16"/>
      <c r="G37" s="18"/>
      <c r="H37" s="18"/>
      <c r="I37" s="18"/>
      <c r="J37" s="16"/>
      <c r="K37" s="16"/>
    </row>
    <row r="38" spans="1:11" ht="19.350000000000001" customHeight="1" x14ac:dyDescent="0.25">
      <c r="A38" s="16"/>
      <c r="B38" s="17"/>
      <c r="C38" s="16"/>
      <c r="D38" s="16"/>
      <c r="E38" s="16"/>
      <c r="F38" s="16"/>
      <c r="G38" s="18"/>
      <c r="H38" s="18"/>
      <c r="I38" s="18"/>
      <c r="J38" s="16"/>
      <c r="K38" s="16"/>
    </row>
    <row r="39" spans="1:11" ht="19.350000000000001" customHeight="1" x14ac:dyDescent="0.25">
      <c r="A39" s="16"/>
      <c r="B39" s="17"/>
      <c r="C39" s="16"/>
      <c r="D39" s="16"/>
      <c r="E39" s="16"/>
      <c r="F39" s="16"/>
      <c r="G39" s="18"/>
      <c r="H39" s="18"/>
      <c r="I39" s="18"/>
      <c r="J39" s="16"/>
      <c r="K39" s="16"/>
    </row>
    <row r="40" spans="1:11" ht="19.350000000000001" customHeight="1" x14ac:dyDescent="0.25">
      <c r="A40" s="16"/>
      <c r="B40" s="17"/>
      <c r="C40" s="16"/>
      <c r="D40" s="16"/>
      <c r="E40" s="16"/>
      <c r="F40" s="16"/>
      <c r="G40" s="18"/>
      <c r="H40" s="18"/>
      <c r="I40" s="18"/>
      <c r="J40" s="16"/>
      <c r="K40" s="16"/>
    </row>
    <row r="41" spans="1:11" ht="19.350000000000001" customHeight="1" x14ac:dyDescent="0.25">
      <c r="A41" s="16"/>
      <c r="B41" s="17"/>
      <c r="C41" s="16"/>
      <c r="D41" s="16"/>
      <c r="E41" s="16"/>
      <c r="F41" s="16"/>
      <c r="G41" s="18"/>
      <c r="H41" s="18"/>
      <c r="I41" s="18"/>
      <c r="J41" s="16"/>
      <c r="K41" s="16"/>
    </row>
    <row r="42" spans="1:11" ht="19.350000000000001" customHeight="1" x14ac:dyDescent="0.25">
      <c r="A42" s="16"/>
      <c r="B42" s="17"/>
      <c r="C42" s="16"/>
      <c r="D42" s="16"/>
      <c r="E42" s="16"/>
      <c r="F42" s="16"/>
      <c r="G42" s="18"/>
      <c r="H42" s="18"/>
      <c r="I42" s="18"/>
      <c r="J42" s="16"/>
      <c r="K42" s="16"/>
    </row>
    <row r="43" spans="1:11" ht="19.350000000000001" customHeight="1" x14ac:dyDescent="0.25">
      <c r="A43" s="16"/>
      <c r="B43" s="17"/>
      <c r="C43" s="16"/>
      <c r="D43" s="16"/>
      <c r="E43" s="16"/>
      <c r="F43" s="16"/>
      <c r="G43" s="18"/>
      <c r="H43" s="18"/>
      <c r="I43" s="18"/>
      <c r="J43" s="16"/>
      <c r="K43" s="16"/>
    </row>
    <row r="44" spans="1:11" ht="19.350000000000001" customHeight="1" x14ac:dyDescent="0.25">
      <c r="A44" s="16"/>
      <c r="B44" s="17"/>
      <c r="C44" s="16"/>
      <c r="D44" s="16"/>
      <c r="E44" s="16"/>
      <c r="F44" s="16"/>
      <c r="G44" s="18"/>
      <c r="H44" s="18"/>
      <c r="I44" s="18"/>
      <c r="J44" s="16"/>
      <c r="K44" s="16"/>
    </row>
    <row r="45" spans="1:11" ht="19.350000000000001" customHeight="1" x14ac:dyDescent="0.25">
      <c r="A45" s="16"/>
      <c r="B45" s="17"/>
      <c r="C45" s="16"/>
      <c r="D45" s="16"/>
      <c r="E45" s="16"/>
      <c r="F45" s="16"/>
      <c r="G45" s="18"/>
      <c r="H45" s="18"/>
      <c r="I45" s="18"/>
      <c r="J45" s="16"/>
      <c r="K45" s="16"/>
    </row>
    <row r="46" spans="1:11" s="19" customFormat="1" ht="18.600000000000001" customHeight="1" x14ac:dyDescent="0.25">
      <c r="A46" s="16"/>
      <c r="B46" s="17"/>
      <c r="C46" s="16"/>
      <c r="D46" s="16"/>
      <c r="E46" s="16"/>
      <c r="F46" s="16"/>
      <c r="G46" s="18"/>
      <c r="H46" s="18"/>
      <c r="I46" s="18"/>
      <c r="J46" s="16"/>
      <c r="K46" s="16"/>
    </row>
    <row r="47" spans="1:11" s="19" customFormat="1" ht="18.600000000000001" customHeight="1" x14ac:dyDescent="0.25">
      <c r="A47" s="16"/>
      <c r="B47" s="17"/>
      <c r="C47" s="16"/>
      <c r="D47" s="16"/>
      <c r="E47" s="16"/>
      <c r="F47" s="16"/>
      <c r="G47" s="18"/>
      <c r="H47" s="18"/>
      <c r="I47" s="18"/>
      <c r="J47" s="16"/>
      <c r="K47" s="16"/>
    </row>
    <row r="48" spans="1:11" s="19" customFormat="1" ht="18.600000000000001" customHeight="1" x14ac:dyDescent="0.25">
      <c r="A48" s="16"/>
      <c r="B48" s="17"/>
      <c r="C48" s="16"/>
      <c r="D48" s="16"/>
      <c r="E48" s="16"/>
      <c r="F48" s="16"/>
      <c r="G48" s="18"/>
      <c r="H48" s="18"/>
      <c r="I48" s="18"/>
      <c r="J48" s="16"/>
      <c r="K48" s="16"/>
    </row>
    <row r="49" spans="1:11" s="19" customFormat="1" ht="18.600000000000001" customHeight="1" x14ac:dyDescent="0.25">
      <c r="A49" s="16"/>
      <c r="B49" s="17"/>
      <c r="C49" s="16"/>
      <c r="D49" s="16"/>
      <c r="E49" s="16"/>
      <c r="F49" s="16"/>
      <c r="G49" s="18"/>
      <c r="H49" s="18"/>
      <c r="I49" s="18"/>
      <c r="J49" s="16"/>
      <c r="K49" s="16"/>
    </row>
    <row r="50" spans="1:11" s="19" customFormat="1" ht="18.600000000000001" customHeight="1" x14ac:dyDescent="0.25">
      <c r="A50" s="16"/>
      <c r="B50" s="17"/>
      <c r="C50" s="16"/>
      <c r="D50" s="16"/>
      <c r="E50" s="16"/>
      <c r="F50" s="16"/>
      <c r="G50" s="18"/>
      <c r="H50" s="18"/>
      <c r="I50" s="18"/>
      <c r="J50" s="16"/>
      <c r="K50" s="16"/>
    </row>
    <row r="51" spans="1:11" s="19" customFormat="1" ht="18.600000000000001" customHeight="1" x14ac:dyDescent="0.25">
      <c r="A51" s="2"/>
      <c r="B51" s="17"/>
      <c r="C51" s="16"/>
      <c r="D51" s="16"/>
      <c r="E51" s="16"/>
      <c r="F51" s="16"/>
      <c r="G51" s="18"/>
      <c r="H51" s="18"/>
      <c r="I51" s="18"/>
      <c r="J51" s="16"/>
      <c r="K51" s="16"/>
    </row>
    <row r="52" spans="1:11" s="19" customFormat="1" ht="18.600000000000001" customHeight="1" x14ac:dyDescent="0.25">
      <c r="A52" s="2"/>
      <c r="B52" s="17"/>
      <c r="C52" s="16"/>
      <c r="D52" s="16"/>
      <c r="E52" s="16"/>
      <c r="F52" s="16"/>
      <c r="G52" s="18"/>
      <c r="H52" s="18"/>
      <c r="I52" s="18"/>
      <c r="J52" s="16"/>
      <c r="K52" s="16"/>
    </row>
    <row r="53" spans="1:11" s="19" customFormat="1" ht="18.600000000000001" customHeight="1" x14ac:dyDescent="0.25">
      <c r="A53" s="2"/>
      <c r="B53" s="17"/>
      <c r="C53" s="16"/>
      <c r="D53" s="16"/>
      <c r="E53" s="16"/>
      <c r="F53" s="16"/>
      <c r="G53" s="18"/>
      <c r="H53" s="18"/>
      <c r="I53" s="18"/>
      <c r="J53" s="16"/>
      <c r="K53" s="16"/>
    </row>
    <row r="54" spans="1:11" s="19" customFormat="1" ht="18.600000000000001" customHeight="1" x14ac:dyDescent="0.25">
      <c r="A54" s="2"/>
      <c r="B54" s="17"/>
      <c r="C54" s="16"/>
      <c r="D54" s="16"/>
      <c r="E54" s="16"/>
      <c r="F54" s="16"/>
      <c r="G54" s="18"/>
      <c r="H54" s="18"/>
      <c r="I54" s="18"/>
      <c r="J54" s="16"/>
      <c r="K54" s="16"/>
    </row>
    <row r="55" spans="1:11" s="19" customFormat="1" ht="18.600000000000001" customHeight="1" x14ac:dyDescent="0.25">
      <c r="A55" s="2"/>
      <c r="B55" s="17"/>
      <c r="C55" s="16"/>
      <c r="D55" s="16"/>
      <c r="E55" s="16"/>
      <c r="F55" s="16"/>
      <c r="G55" s="18"/>
      <c r="H55" s="18"/>
      <c r="I55" s="18"/>
      <c r="J55" s="16"/>
      <c r="K55" s="16"/>
    </row>
    <row r="56" spans="1:11" s="19" customFormat="1" ht="18.600000000000001" customHeight="1" x14ac:dyDescent="0.25">
      <c r="A56" s="2"/>
      <c r="B56" s="17"/>
      <c r="C56" s="16"/>
      <c r="D56" s="16"/>
      <c r="E56" s="16"/>
      <c r="F56" s="16"/>
      <c r="G56" s="18"/>
      <c r="H56" s="18"/>
      <c r="I56" s="18"/>
      <c r="J56" s="16"/>
      <c r="K56" s="16"/>
    </row>
    <row r="57" spans="1:11" s="19" customFormat="1" ht="18.600000000000001" customHeight="1" x14ac:dyDescent="0.25">
      <c r="A57" s="2"/>
      <c r="B57" s="17"/>
      <c r="C57" s="16"/>
      <c r="D57" s="16"/>
      <c r="E57" s="16"/>
      <c r="F57" s="16"/>
      <c r="G57" s="18"/>
      <c r="H57" s="18"/>
      <c r="I57" s="18"/>
      <c r="J57" s="16"/>
      <c r="K57" s="16"/>
    </row>
    <row r="58" spans="1:11" s="19" customFormat="1" ht="18.600000000000001" customHeight="1" x14ac:dyDescent="0.25">
      <c r="A58" s="2"/>
      <c r="B58" s="17"/>
      <c r="C58" s="16"/>
      <c r="D58" s="16"/>
      <c r="E58" s="16"/>
      <c r="F58" s="16"/>
      <c r="G58" s="18"/>
      <c r="H58" s="18"/>
      <c r="I58" s="18"/>
      <c r="J58" s="16"/>
      <c r="K58" s="16"/>
    </row>
    <row r="59" spans="1:11" s="19" customFormat="1" ht="18.600000000000001" customHeight="1" x14ac:dyDescent="0.25">
      <c r="A59" s="2"/>
      <c r="B59" s="17"/>
      <c r="C59" s="16"/>
      <c r="D59" s="16"/>
      <c r="E59" s="16"/>
      <c r="F59" s="16"/>
      <c r="G59" s="18"/>
      <c r="H59" s="18"/>
      <c r="I59" s="18"/>
      <c r="J59" s="16"/>
      <c r="K59" s="16"/>
    </row>
    <row r="60" spans="1:11" s="19" customFormat="1" ht="18.600000000000001" customHeight="1" x14ac:dyDescent="0.25">
      <c r="A60" s="2"/>
      <c r="B60" s="17"/>
      <c r="C60" s="16"/>
      <c r="D60" s="16"/>
      <c r="E60" s="16"/>
      <c r="F60" s="16"/>
      <c r="G60" s="18"/>
      <c r="H60" s="18"/>
      <c r="I60" s="18"/>
      <c r="J60" s="16"/>
      <c r="K60" s="16"/>
    </row>
    <row r="61" spans="1:11" ht="18.600000000000001" customHeight="1" x14ac:dyDescent="0.25">
      <c r="B61" s="17"/>
      <c r="C61" s="16"/>
      <c r="D61" s="16"/>
      <c r="E61" s="16"/>
      <c r="F61" s="16"/>
      <c r="G61" s="18"/>
      <c r="H61" s="18"/>
      <c r="I61" s="18"/>
      <c r="J61" s="16"/>
      <c r="K61" s="16"/>
    </row>
    <row r="62" spans="1:11" ht="18.600000000000001" customHeight="1" x14ac:dyDescent="0.25">
      <c r="B62" s="17"/>
      <c r="C62" s="16"/>
      <c r="D62" s="16"/>
      <c r="E62" s="16"/>
      <c r="F62" s="16"/>
      <c r="G62" s="18"/>
      <c r="H62" s="18"/>
      <c r="I62" s="18"/>
      <c r="J62" s="16"/>
      <c r="K62" s="16"/>
    </row>
    <row r="63" spans="1:11" ht="18.600000000000001" customHeight="1" x14ac:dyDescent="0.25">
      <c r="B63" s="17"/>
      <c r="C63" s="16"/>
      <c r="D63" s="16"/>
      <c r="E63" s="16"/>
      <c r="F63" s="16"/>
      <c r="G63" s="18"/>
      <c r="H63" s="18"/>
      <c r="I63" s="18"/>
      <c r="J63" s="16"/>
      <c r="K63" s="16"/>
    </row>
    <row r="64" spans="1:11" ht="18.600000000000001" customHeight="1" x14ac:dyDescent="0.25">
      <c r="B64" s="17"/>
      <c r="C64" s="16"/>
      <c r="D64" s="16"/>
      <c r="E64" s="16"/>
      <c r="F64" s="16"/>
      <c r="G64" s="18"/>
      <c r="H64" s="18"/>
      <c r="I64" s="18"/>
      <c r="J64" s="16"/>
      <c r="K64" s="16"/>
    </row>
    <row r="65" spans="2:11" ht="18.600000000000001" customHeight="1" x14ac:dyDescent="0.25">
      <c r="B65" s="17"/>
      <c r="C65" s="16"/>
      <c r="D65" s="16"/>
      <c r="E65" s="16"/>
      <c r="F65" s="16"/>
      <c r="G65" s="18"/>
      <c r="H65" s="18"/>
      <c r="I65" s="18"/>
      <c r="J65" s="16"/>
      <c r="K65" s="16"/>
    </row>
    <row r="66" spans="2:11" ht="18.600000000000001" customHeight="1" x14ac:dyDescent="0.25">
      <c r="B66" s="17"/>
      <c r="C66" s="16"/>
      <c r="D66" s="16"/>
      <c r="E66" s="16"/>
      <c r="F66" s="16"/>
      <c r="G66" s="18"/>
      <c r="H66" s="18"/>
      <c r="I66" s="18"/>
      <c r="J66" s="16"/>
      <c r="K66" s="16"/>
    </row>
    <row r="67" spans="2:11" ht="18.600000000000001" customHeight="1" x14ac:dyDescent="0.25">
      <c r="B67" s="17"/>
      <c r="C67" s="16"/>
      <c r="D67" s="16"/>
      <c r="E67" s="16"/>
      <c r="F67" s="16"/>
      <c r="G67" s="18"/>
      <c r="H67" s="18"/>
      <c r="I67" s="18"/>
      <c r="J67" s="16"/>
      <c r="K67" s="16"/>
    </row>
    <row r="68" spans="2:11" ht="18.600000000000001" customHeight="1" x14ac:dyDescent="0.25">
      <c r="B68" s="17"/>
      <c r="C68" s="16"/>
      <c r="D68" s="16"/>
      <c r="E68" s="16"/>
      <c r="F68" s="16"/>
      <c r="G68" s="18"/>
      <c r="H68" s="18"/>
      <c r="I68" s="18"/>
      <c r="J68" s="16"/>
      <c r="K68" s="16"/>
    </row>
    <row r="69" spans="2:11" ht="18.600000000000001" customHeight="1" x14ac:dyDescent="0.25">
      <c r="B69" s="17"/>
      <c r="C69" s="16"/>
      <c r="D69" s="16"/>
      <c r="E69" s="16"/>
      <c r="F69" s="16"/>
      <c r="G69" s="18"/>
      <c r="H69" s="18"/>
      <c r="I69" s="18"/>
      <c r="J69" s="16"/>
      <c r="K69" s="16"/>
    </row>
    <row r="70" spans="2:11" ht="18.600000000000001" customHeight="1" x14ac:dyDescent="0.25">
      <c r="B70" s="17"/>
      <c r="C70" s="16"/>
      <c r="D70" s="16"/>
      <c r="E70" s="16"/>
      <c r="F70" s="16"/>
      <c r="G70" s="18"/>
      <c r="H70" s="18"/>
      <c r="I70" s="18"/>
      <c r="J70" s="16"/>
      <c r="K70" s="16"/>
    </row>
    <row r="71" spans="2:11" ht="18.600000000000001" customHeight="1" x14ac:dyDescent="0.25">
      <c r="B71" s="17"/>
      <c r="C71" s="16"/>
      <c r="D71" s="16"/>
      <c r="E71" s="16"/>
      <c r="F71" s="16"/>
      <c r="G71" s="18"/>
      <c r="H71" s="18"/>
      <c r="I71" s="18"/>
      <c r="J71" s="16"/>
      <c r="K71" s="16"/>
    </row>
    <row r="72" spans="2:11" ht="18.600000000000001" customHeight="1" x14ac:dyDescent="0.25">
      <c r="B72" s="17"/>
      <c r="C72" s="16"/>
      <c r="D72" s="16"/>
      <c r="E72" s="16"/>
      <c r="F72" s="16"/>
      <c r="G72" s="18"/>
      <c r="H72" s="18"/>
      <c r="I72" s="18"/>
      <c r="J72" s="16"/>
      <c r="K72" s="16"/>
    </row>
    <row r="73" spans="2:11" ht="18.600000000000001" customHeight="1" x14ac:dyDescent="0.25">
      <c r="B73" s="17"/>
      <c r="C73" s="16"/>
      <c r="D73" s="16"/>
      <c r="E73" s="16"/>
      <c r="F73" s="16"/>
      <c r="G73" s="18"/>
      <c r="H73" s="18"/>
      <c r="I73" s="18"/>
      <c r="J73" s="16"/>
      <c r="K73" s="16"/>
    </row>
    <row r="74" spans="2:11" x14ac:dyDescent="0.25">
      <c r="B74" s="17"/>
      <c r="C74" s="16"/>
      <c r="D74" s="16"/>
      <c r="E74" s="16"/>
      <c r="F74" s="16"/>
      <c r="G74" s="18"/>
      <c r="H74" s="18"/>
      <c r="I74" s="18"/>
      <c r="J74" s="16"/>
      <c r="K74" s="16"/>
    </row>
    <row r="75" spans="2:11" x14ac:dyDescent="0.25">
      <c r="B75" s="17"/>
      <c r="C75" s="16"/>
      <c r="D75" s="16"/>
      <c r="E75" s="16"/>
      <c r="F75" s="16"/>
      <c r="G75" s="18"/>
      <c r="H75" s="18"/>
      <c r="I75" s="18"/>
      <c r="J75" s="16"/>
      <c r="K75" s="16"/>
    </row>
    <row r="76" spans="2:11" x14ac:dyDescent="0.25">
      <c r="B76" s="17"/>
      <c r="C76" s="16"/>
      <c r="D76" s="16"/>
      <c r="E76" s="16"/>
      <c r="F76" s="16"/>
      <c r="G76" s="18"/>
      <c r="H76" s="18"/>
      <c r="I76" s="18"/>
      <c r="J76" s="16"/>
      <c r="K76" s="16"/>
    </row>
    <row r="77" spans="2:11" x14ac:dyDescent="0.25">
      <c r="B77" s="17"/>
      <c r="C77" s="16"/>
      <c r="D77" s="16"/>
      <c r="E77" s="16"/>
      <c r="F77" s="16"/>
      <c r="G77" s="18"/>
      <c r="H77" s="18"/>
      <c r="I77" s="18"/>
      <c r="J77" s="16"/>
      <c r="K77" s="16"/>
    </row>
    <row r="78" spans="2:11" x14ac:dyDescent="0.25">
      <c r="B78" s="17"/>
      <c r="C78" s="16"/>
      <c r="D78" s="16"/>
      <c r="E78" s="16"/>
      <c r="F78" s="16"/>
      <c r="G78" s="18"/>
      <c r="H78" s="18"/>
      <c r="I78" s="18"/>
      <c r="J78" s="16"/>
      <c r="K78" s="16"/>
    </row>
    <row r="79" spans="2:11" x14ac:dyDescent="0.25">
      <c r="B79" s="17"/>
      <c r="C79" s="16"/>
      <c r="D79" s="16"/>
      <c r="E79" s="16"/>
      <c r="F79" s="16"/>
      <c r="G79" s="18"/>
      <c r="H79" s="18"/>
      <c r="I79" s="18"/>
      <c r="J79" s="16"/>
      <c r="K79" s="16"/>
    </row>
    <row r="80" spans="2:11" x14ac:dyDescent="0.25">
      <c r="B80" s="17"/>
      <c r="C80" s="16"/>
      <c r="D80" s="16"/>
      <c r="E80" s="16"/>
      <c r="F80" s="16"/>
      <c r="G80" s="18"/>
      <c r="H80" s="18"/>
      <c r="I80" s="18"/>
      <c r="J80" s="16"/>
      <c r="K80" s="16"/>
    </row>
    <row r="81" spans="2:11" x14ac:dyDescent="0.25">
      <c r="B81" s="17"/>
      <c r="C81" s="16"/>
      <c r="D81" s="16"/>
      <c r="E81" s="16"/>
      <c r="F81" s="16"/>
      <c r="G81" s="18"/>
      <c r="H81" s="18"/>
      <c r="I81" s="18"/>
      <c r="J81" s="16"/>
      <c r="K81" s="16"/>
    </row>
    <row r="82" spans="2:11" x14ac:dyDescent="0.25">
      <c r="B82" s="17"/>
      <c r="C82" s="16"/>
      <c r="D82" s="16"/>
      <c r="E82" s="16"/>
      <c r="F82" s="16"/>
      <c r="G82" s="18"/>
      <c r="H82" s="18"/>
      <c r="I82" s="18"/>
      <c r="J82" s="16"/>
      <c r="K82" s="16"/>
    </row>
    <row r="83" spans="2:11" x14ac:dyDescent="0.25">
      <c r="B83" s="17"/>
      <c r="C83" s="16"/>
      <c r="D83" s="16"/>
      <c r="E83" s="16"/>
      <c r="F83" s="16"/>
      <c r="G83" s="18"/>
      <c r="H83" s="18"/>
      <c r="I83" s="18"/>
      <c r="J83" s="16"/>
      <c r="K83" s="16"/>
    </row>
    <row r="84" spans="2:11" x14ac:dyDescent="0.25">
      <c r="B84" s="17"/>
      <c r="C84" s="16"/>
      <c r="D84" s="16"/>
      <c r="E84" s="16"/>
      <c r="F84" s="16"/>
      <c r="G84" s="18"/>
      <c r="H84" s="18"/>
      <c r="I84" s="18"/>
      <c r="J84" s="16"/>
      <c r="K84" s="16"/>
    </row>
    <row r="85" spans="2:11" x14ac:dyDescent="0.25">
      <c r="B85" s="17"/>
      <c r="C85" s="16"/>
      <c r="D85" s="16"/>
      <c r="E85" s="16"/>
      <c r="F85" s="16"/>
      <c r="G85" s="18"/>
      <c r="H85" s="18"/>
      <c r="I85" s="18"/>
      <c r="J85" s="16"/>
      <c r="K85" s="16"/>
    </row>
    <row r="86" spans="2:11" x14ac:dyDescent="0.25">
      <c r="B86" s="17"/>
      <c r="C86" s="16"/>
      <c r="D86" s="16"/>
      <c r="E86" s="16"/>
      <c r="F86" s="16"/>
      <c r="G86" s="18"/>
      <c r="H86" s="18"/>
      <c r="I86" s="18"/>
      <c r="J86" s="16"/>
      <c r="K86" s="16"/>
    </row>
    <row r="87" spans="2:11" x14ac:dyDescent="0.25">
      <c r="B87" s="17"/>
      <c r="C87" s="16"/>
      <c r="D87" s="16"/>
      <c r="E87" s="16"/>
      <c r="F87" s="16"/>
      <c r="G87" s="18"/>
      <c r="H87" s="18"/>
      <c r="I87" s="18"/>
      <c r="J87" s="16"/>
      <c r="K87" s="16"/>
    </row>
    <row r="88" spans="2:11" x14ac:dyDescent="0.25">
      <c r="B88" s="17"/>
      <c r="C88" s="16"/>
      <c r="D88" s="16"/>
      <c r="E88" s="16"/>
      <c r="F88" s="16"/>
      <c r="G88" s="18"/>
      <c r="H88" s="18"/>
      <c r="I88" s="18"/>
      <c r="J88" s="16"/>
      <c r="K88" s="16"/>
    </row>
    <row r="89" spans="2:11" x14ac:dyDescent="0.25">
      <c r="B89" s="17"/>
      <c r="C89" s="16"/>
      <c r="D89" s="16"/>
      <c r="E89" s="16"/>
      <c r="F89" s="16"/>
      <c r="G89" s="18"/>
      <c r="H89" s="18"/>
      <c r="I89" s="18"/>
      <c r="J89" s="16"/>
      <c r="K89" s="16"/>
    </row>
    <row r="90" spans="2:11" x14ac:dyDescent="0.25">
      <c r="B90" s="17"/>
      <c r="C90" s="16"/>
      <c r="D90" s="16"/>
      <c r="E90" s="16"/>
      <c r="F90" s="16"/>
      <c r="G90" s="18"/>
      <c r="H90" s="18"/>
      <c r="I90" s="18"/>
      <c r="J90" s="16"/>
      <c r="K90" s="16"/>
    </row>
    <row r="91" spans="2:11" x14ac:dyDescent="0.25">
      <c r="B91" s="17"/>
      <c r="C91" s="16"/>
      <c r="D91" s="16"/>
      <c r="E91" s="16"/>
      <c r="F91" s="16"/>
      <c r="G91" s="18"/>
      <c r="H91" s="18"/>
      <c r="I91" s="18"/>
      <c r="J91" s="16"/>
      <c r="K91" s="16"/>
    </row>
    <row r="92" spans="2:11" x14ac:dyDescent="0.25">
      <c r="B92" s="17"/>
      <c r="C92" s="16"/>
      <c r="D92" s="16"/>
      <c r="E92" s="16"/>
      <c r="F92" s="16"/>
      <c r="G92" s="18"/>
      <c r="H92" s="18"/>
      <c r="I92" s="18"/>
      <c r="J92" s="16"/>
      <c r="K92" s="16"/>
    </row>
    <row r="93" spans="2:11" x14ac:dyDescent="0.25">
      <c r="B93" s="17"/>
      <c r="C93" s="16"/>
      <c r="D93" s="16"/>
      <c r="E93" s="16"/>
      <c r="F93" s="16"/>
      <c r="G93" s="18"/>
      <c r="H93" s="18"/>
      <c r="I93" s="18"/>
      <c r="J93" s="16"/>
      <c r="K93" s="16"/>
    </row>
    <row r="94" spans="2:11" x14ac:dyDescent="0.25">
      <c r="B94" s="17"/>
      <c r="C94" s="16"/>
      <c r="D94" s="16"/>
      <c r="E94" s="16"/>
      <c r="F94" s="16"/>
      <c r="G94" s="18"/>
      <c r="H94" s="18"/>
      <c r="I94" s="18"/>
      <c r="J94" s="16"/>
      <c r="K94" s="16"/>
    </row>
    <row r="95" spans="2:11" x14ac:dyDescent="0.25">
      <c r="B95" s="17"/>
      <c r="C95" s="16"/>
      <c r="D95" s="16"/>
      <c r="E95" s="16"/>
      <c r="F95" s="16"/>
      <c r="G95" s="18"/>
      <c r="H95" s="18"/>
      <c r="I95" s="18"/>
      <c r="J95" s="16"/>
      <c r="K95" s="16"/>
    </row>
    <row r="96" spans="2:11" x14ac:dyDescent="0.25">
      <c r="B96" s="17"/>
      <c r="C96" s="16"/>
      <c r="D96" s="16"/>
      <c r="E96" s="16"/>
      <c r="F96" s="16"/>
      <c r="G96" s="18"/>
      <c r="H96" s="18"/>
      <c r="I96" s="18"/>
      <c r="J96" s="16"/>
      <c r="K96" s="16"/>
    </row>
    <row r="97" spans="2:11" x14ac:dyDescent="0.25">
      <c r="B97" s="17"/>
      <c r="C97" s="16"/>
      <c r="D97" s="16"/>
      <c r="E97" s="16"/>
      <c r="F97" s="16"/>
      <c r="G97" s="18"/>
      <c r="H97" s="18"/>
      <c r="I97" s="18"/>
      <c r="J97" s="16"/>
      <c r="K97" s="16"/>
    </row>
    <row r="98" spans="2:11" x14ac:dyDescent="0.25">
      <c r="B98" s="17"/>
      <c r="C98" s="16"/>
      <c r="D98" s="16"/>
      <c r="E98" s="16"/>
      <c r="F98" s="16"/>
      <c r="G98" s="18"/>
      <c r="H98" s="18"/>
      <c r="I98" s="18"/>
      <c r="J98" s="16"/>
      <c r="K98" s="16"/>
    </row>
    <row r="99" spans="2:11" x14ac:dyDescent="0.25">
      <c r="B99" s="17"/>
      <c r="C99" s="16"/>
      <c r="D99" s="16"/>
      <c r="E99" s="16"/>
      <c r="F99" s="16"/>
      <c r="G99" s="18"/>
      <c r="H99" s="18"/>
      <c r="I99" s="18"/>
      <c r="J99" s="16"/>
      <c r="K99" s="16"/>
    </row>
    <row r="100" spans="2:11" x14ac:dyDescent="0.25">
      <c r="B100" s="17"/>
      <c r="C100" s="16"/>
      <c r="D100" s="16"/>
      <c r="E100" s="16"/>
      <c r="F100" s="16"/>
      <c r="G100" s="18"/>
      <c r="H100" s="18"/>
      <c r="I100" s="18"/>
      <c r="J100" s="16"/>
      <c r="K100" s="16"/>
    </row>
    <row r="101" spans="2:11" x14ac:dyDescent="0.25">
      <c r="B101" s="17"/>
      <c r="C101" s="16"/>
      <c r="D101" s="16"/>
      <c r="E101" s="16"/>
      <c r="F101" s="16"/>
      <c r="G101" s="18"/>
      <c r="H101" s="18"/>
      <c r="I101" s="18"/>
      <c r="J101" s="16"/>
      <c r="K101" s="16"/>
    </row>
    <row r="102" spans="2:11" x14ac:dyDescent="0.25">
      <c r="B102" s="17"/>
      <c r="C102" s="16"/>
      <c r="D102" s="16"/>
      <c r="E102" s="16"/>
      <c r="F102" s="16"/>
      <c r="G102" s="18"/>
      <c r="H102" s="18"/>
      <c r="I102" s="18"/>
      <c r="J102" s="16"/>
      <c r="K102" s="16"/>
    </row>
    <row r="103" spans="2:11" x14ac:dyDescent="0.25">
      <c r="B103" s="17"/>
      <c r="C103" s="16"/>
      <c r="D103" s="16"/>
      <c r="E103" s="16"/>
      <c r="F103" s="16"/>
      <c r="G103" s="18"/>
      <c r="H103" s="18"/>
      <c r="I103" s="18"/>
      <c r="J103" s="16"/>
      <c r="K103" s="16"/>
    </row>
    <row r="104" spans="2:11" x14ac:dyDescent="0.25">
      <c r="B104" s="17"/>
      <c r="C104" s="16"/>
      <c r="D104" s="16"/>
      <c r="E104" s="16"/>
      <c r="F104" s="16"/>
      <c r="G104" s="18"/>
      <c r="H104" s="18"/>
      <c r="I104" s="18"/>
      <c r="J104" s="16"/>
      <c r="K104" s="16"/>
    </row>
    <row r="105" spans="2:11" x14ac:dyDescent="0.25">
      <c r="B105" s="17"/>
      <c r="C105" s="16"/>
      <c r="D105" s="16"/>
      <c r="E105" s="16"/>
      <c r="F105" s="16"/>
      <c r="G105" s="18"/>
      <c r="H105" s="18"/>
      <c r="I105" s="18"/>
      <c r="J105" s="16"/>
      <c r="K105" s="16"/>
    </row>
    <row r="106" spans="2:11" x14ac:dyDescent="0.25">
      <c r="B106" s="17"/>
      <c r="C106" s="16"/>
      <c r="D106" s="16"/>
      <c r="E106" s="16"/>
      <c r="F106" s="16"/>
      <c r="G106" s="18"/>
      <c r="H106" s="18"/>
      <c r="I106" s="18"/>
      <c r="J106" s="16"/>
      <c r="K106" s="16"/>
    </row>
    <row r="107" spans="2:11" x14ac:dyDescent="0.25">
      <c r="B107" s="17"/>
      <c r="C107" s="16"/>
      <c r="D107" s="16"/>
      <c r="E107" s="16"/>
      <c r="F107" s="16"/>
      <c r="G107" s="18"/>
      <c r="H107" s="18"/>
      <c r="I107" s="18"/>
      <c r="J107" s="16"/>
      <c r="K107" s="16"/>
    </row>
    <row r="108" spans="2:11" x14ac:dyDescent="0.25">
      <c r="B108" s="17"/>
      <c r="C108" s="16"/>
      <c r="D108" s="16"/>
      <c r="E108" s="16"/>
      <c r="F108" s="16"/>
      <c r="G108" s="18"/>
      <c r="H108" s="18"/>
      <c r="I108" s="18"/>
      <c r="J108" s="16"/>
      <c r="K108" s="16"/>
    </row>
    <row r="109" spans="2:11" x14ac:dyDescent="0.25">
      <c r="B109" s="17"/>
      <c r="C109" s="16"/>
      <c r="D109" s="16"/>
      <c r="E109" s="16"/>
      <c r="F109" s="16"/>
      <c r="G109" s="18"/>
      <c r="H109" s="18"/>
      <c r="I109" s="18"/>
      <c r="J109" s="16"/>
      <c r="K109" s="16"/>
    </row>
    <row r="110" spans="2:11" x14ac:dyDescent="0.25">
      <c r="B110" s="17"/>
      <c r="C110" s="16"/>
      <c r="D110" s="16"/>
      <c r="E110" s="16"/>
      <c r="F110" s="16"/>
      <c r="G110" s="18"/>
      <c r="H110" s="18"/>
      <c r="I110" s="18"/>
      <c r="J110" s="16"/>
      <c r="K110" s="16"/>
    </row>
    <row r="111" spans="2:11" x14ac:dyDescent="0.25">
      <c r="B111" s="17"/>
      <c r="C111" s="16"/>
      <c r="D111" s="16"/>
      <c r="E111" s="16"/>
      <c r="F111" s="16"/>
      <c r="G111" s="18"/>
      <c r="H111" s="18"/>
      <c r="I111" s="18"/>
      <c r="J111" s="16"/>
      <c r="K111" s="16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2"/>
  <sheetViews>
    <sheetView topLeftCell="A9" workbookViewId="0">
      <selection activeCell="F32" sqref="F32"/>
    </sheetView>
  </sheetViews>
  <sheetFormatPr defaultColWidth="9.140625" defaultRowHeight="15" x14ac:dyDescent="0.25"/>
  <cols>
    <col min="1" max="1" width="6.28515625" style="2" bestFit="1" customWidth="1"/>
    <col min="2" max="2" width="26.42578125" style="2" bestFit="1" customWidth="1"/>
    <col min="3" max="16384" width="9.140625" style="2"/>
  </cols>
  <sheetData>
    <row r="1" spans="1:2" x14ac:dyDescent="0.25">
      <c r="A1" s="12" t="s">
        <v>15</v>
      </c>
      <c r="B1" s="12" t="s">
        <v>0</v>
      </c>
    </row>
    <row r="2" spans="1:2" x14ac:dyDescent="0.25">
      <c r="A2" s="13">
        <v>110</v>
      </c>
      <c r="B2" s="13" t="s">
        <v>16</v>
      </c>
    </row>
    <row r="3" spans="1:2" x14ac:dyDescent="0.25">
      <c r="A3" s="13">
        <v>140</v>
      </c>
      <c r="B3" s="13" t="s">
        <v>17</v>
      </c>
    </row>
    <row r="4" spans="1:2" x14ac:dyDescent="0.25">
      <c r="A4" s="13">
        <v>100</v>
      </c>
      <c r="B4" s="13" t="s">
        <v>18</v>
      </c>
    </row>
    <row r="5" spans="1:2" x14ac:dyDescent="0.25">
      <c r="A5" s="13">
        <v>180</v>
      </c>
      <c r="B5" s="13" t="s">
        <v>19</v>
      </c>
    </row>
    <row r="6" spans="1:2" x14ac:dyDescent="0.25">
      <c r="A6" s="13">
        <v>120</v>
      </c>
      <c r="B6" s="13" t="s">
        <v>20</v>
      </c>
    </row>
    <row r="7" spans="1:2" x14ac:dyDescent="0.25">
      <c r="A7" s="13">
        <v>820</v>
      </c>
      <c r="B7" s="13" t="s">
        <v>21</v>
      </c>
    </row>
    <row r="8" spans="1:2" x14ac:dyDescent="0.25">
      <c r="A8" s="13">
        <v>830</v>
      </c>
      <c r="B8" s="13" t="s">
        <v>22</v>
      </c>
    </row>
    <row r="9" spans="1:2" x14ac:dyDescent="0.25">
      <c r="A9" s="13">
        <v>160</v>
      </c>
      <c r="B9" s="13" t="s">
        <v>23</v>
      </c>
    </row>
    <row r="10" spans="1:2" x14ac:dyDescent="0.25">
      <c r="A10" s="13">
        <v>430</v>
      </c>
      <c r="B10" s="13" t="s">
        <v>24</v>
      </c>
    </row>
    <row r="11" spans="1:2" x14ac:dyDescent="0.25">
      <c r="A11" s="13">
        <v>435</v>
      </c>
      <c r="B11" s="13" t="s">
        <v>25</v>
      </c>
    </row>
    <row r="12" spans="1:2" x14ac:dyDescent="0.25">
      <c r="A12" s="13">
        <v>190</v>
      </c>
      <c r="B12" s="13" t="s">
        <v>26</v>
      </c>
    </row>
    <row r="13" spans="1:2" x14ac:dyDescent="0.25">
      <c r="A13" s="13">
        <v>192</v>
      </c>
      <c r="B13" s="13" t="s">
        <v>27</v>
      </c>
    </row>
    <row r="14" spans="1:2" x14ac:dyDescent="0.25">
      <c r="A14" s="13">
        <v>194</v>
      </c>
      <c r="B14" s="13" t="s">
        <v>28</v>
      </c>
    </row>
    <row r="15" spans="1:2" x14ac:dyDescent="0.25">
      <c r="A15" s="13">
        <v>200</v>
      </c>
      <c r="B15" s="13" t="s">
        <v>29</v>
      </c>
    </row>
    <row r="16" spans="1:2" x14ac:dyDescent="0.25">
      <c r="A16" s="13">
        <v>220</v>
      </c>
      <c r="B16" s="13" t="s">
        <v>30</v>
      </c>
    </row>
    <row r="17" spans="1:2" x14ac:dyDescent="0.25">
      <c r="A17" s="13">
        <v>240</v>
      </c>
      <c r="B17" s="13" t="s">
        <v>31</v>
      </c>
    </row>
    <row r="18" spans="1:2" x14ac:dyDescent="0.25">
      <c r="A18" s="13">
        <v>242</v>
      </c>
      <c r="B18" s="13" t="s">
        <v>32</v>
      </c>
    </row>
    <row r="19" spans="1:2" x14ac:dyDescent="0.25">
      <c r="A19" s="13">
        <v>250</v>
      </c>
      <c r="B19" s="13" t="s">
        <v>33</v>
      </c>
    </row>
    <row r="20" spans="1:2" x14ac:dyDescent="0.25">
      <c r="A20" s="13">
        <v>270</v>
      </c>
      <c r="B20" s="13" t="s">
        <v>34</v>
      </c>
    </row>
    <row r="21" spans="1:2" x14ac:dyDescent="0.25">
      <c r="A21" s="13">
        <v>230</v>
      </c>
      <c r="B21" s="13" t="s">
        <v>35</v>
      </c>
    </row>
    <row r="22" spans="1:2" x14ac:dyDescent="0.25">
      <c r="A22" s="13">
        <v>260</v>
      </c>
      <c r="B22" s="13" t="s">
        <v>36</v>
      </c>
    </row>
    <row r="23" spans="1:2" x14ac:dyDescent="0.25">
      <c r="A23" s="13">
        <v>280</v>
      </c>
      <c r="B23" s="13" t="s">
        <v>37</v>
      </c>
    </row>
    <row r="24" spans="1:2" x14ac:dyDescent="0.25">
      <c r="A24" s="13">
        <v>300</v>
      </c>
      <c r="B24" s="13" t="s">
        <v>38</v>
      </c>
    </row>
    <row r="25" spans="1:2" x14ac:dyDescent="0.25">
      <c r="A25" s="13">
        <v>310</v>
      </c>
      <c r="B25" s="13" t="s">
        <v>39</v>
      </c>
    </row>
    <row r="26" spans="1:2" x14ac:dyDescent="0.25">
      <c r="A26" s="13">
        <v>320</v>
      </c>
      <c r="B26" s="13" t="s">
        <v>40</v>
      </c>
    </row>
    <row r="27" spans="1:2" x14ac:dyDescent="0.25">
      <c r="A27" s="13">
        <v>360</v>
      </c>
      <c r="B27" s="13" t="s">
        <v>41</v>
      </c>
    </row>
    <row r="28" spans="1:2" x14ac:dyDescent="0.25">
      <c r="A28" s="13">
        <v>420</v>
      </c>
      <c r="B28" s="13" t="s">
        <v>42</v>
      </c>
    </row>
    <row r="29" spans="1:2" x14ac:dyDescent="0.25">
      <c r="A29" s="13">
        <v>480</v>
      </c>
      <c r="B29" s="13" t="s">
        <v>43</v>
      </c>
    </row>
    <row r="30" spans="1:2" x14ac:dyDescent="0.25">
      <c r="A30" s="13">
        <v>520</v>
      </c>
      <c r="B30" s="13" t="s">
        <v>44</v>
      </c>
    </row>
    <row r="31" spans="1:2" x14ac:dyDescent="0.25">
      <c r="A31" s="13">
        <v>440</v>
      </c>
      <c r="B31" s="13" t="s">
        <v>45</v>
      </c>
    </row>
    <row r="32" spans="1:2" x14ac:dyDescent="0.25">
      <c r="A32" s="13">
        <v>500</v>
      </c>
      <c r="B32" s="13" t="s">
        <v>46</v>
      </c>
    </row>
    <row r="33" spans="1:2" x14ac:dyDescent="0.25">
      <c r="A33" s="13">
        <v>560</v>
      </c>
      <c r="B33" s="13" t="s">
        <v>47</v>
      </c>
    </row>
    <row r="34" spans="1:2" x14ac:dyDescent="0.25">
      <c r="A34" s="13">
        <v>600</v>
      </c>
      <c r="B34" s="13" t="s">
        <v>48</v>
      </c>
    </row>
    <row r="35" spans="1:2" x14ac:dyDescent="0.25">
      <c r="A35" s="13">
        <v>620</v>
      </c>
      <c r="B35" s="13" t="s">
        <v>49</v>
      </c>
    </row>
    <row r="36" spans="1:2" x14ac:dyDescent="0.25">
      <c r="A36" s="13">
        <v>640</v>
      </c>
      <c r="B36" s="13" t="s">
        <v>50</v>
      </c>
    </row>
    <row r="37" spans="1:2" x14ac:dyDescent="0.25">
      <c r="A37" s="13">
        <v>720</v>
      </c>
      <c r="B37" s="13" t="s">
        <v>51</v>
      </c>
    </row>
    <row r="38" spans="1:2" x14ac:dyDescent="0.25">
      <c r="A38" s="13">
        <v>810</v>
      </c>
      <c r="B38" s="13" t="s">
        <v>52</v>
      </c>
    </row>
    <row r="39" spans="1:2" x14ac:dyDescent="0.25">
      <c r="A39" s="13">
        <v>840</v>
      </c>
      <c r="B39" s="13" t="s">
        <v>53</v>
      </c>
    </row>
    <row r="40" spans="1:2" x14ac:dyDescent="0.25">
      <c r="A40" s="13">
        <v>760</v>
      </c>
      <c r="B40" s="13" t="s">
        <v>54</v>
      </c>
    </row>
    <row r="41" spans="1:2" x14ac:dyDescent="0.25">
      <c r="A41" s="13">
        <v>780</v>
      </c>
      <c r="B41" s="13" t="s">
        <v>55</v>
      </c>
    </row>
    <row r="42" spans="1:2" x14ac:dyDescent="0.25">
      <c r="A42" s="13">
        <v>800</v>
      </c>
      <c r="B42" s="13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I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h l a q r q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U v N 0 Q 4 N t 9 G F c G 3 2 o F + w A A A A A / / 8 D A F B L A w Q U A A I A C A A A A C E A H a E d E + M A A A B t A g A A E w A A A E Z v c m 1 1 b G F z L 1 N l Y 3 R p b 2 4 x L m 3 s k M F K w 0 A Q h u + B v M O w v S Q Q A n p U c i h t J Y I U y T b 0 k A T Z b k e 7 u N m V n Y k i 4 r u b E k Q P V V / A u Q w M / D / f f I S a j X c g p 3 1 2 G U d x R A c V c A 8 z s U V 8 t K 9 Q D o 6 h Q h o s k 4 A C L H I c w T j S D 0 H j e J l r j U T 5 U r H a K c L k y l j M F 9 4 x O q Z E 1 B e t L O f V a t l u F W O 4 9 y + 2 / V 4 K n 8 G 2 r N c b q F a y v t n I v N / v R J p B s w g 4 x t b q 2 T y o I + V t 8 E 8 Y 2 C A V H A b s 0 m z C m Y m 7 H 4 g n 0 L d G 6 g P 2 q h A i u 2 b s i 5 M P d u / N E a e L I + N + 7 f 3 T F S T n 6 b + v L 1 8 f A A A A / / 8 D A F B L A Q I t A B Q A B g A I A A A A I Q A q 3 a p A 0 g A A A D c B A A A T A A A A A A A A A A A A A A A A A A A A A A B b Q 2 9 u d G V u d F 9 U e X B l c 1 0 u e G 1 s U E s B A i 0 A F A A C A A g A A A A h A I Z W q q 6 r A A A A 9 g A A A B I A A A A A A A A A A A A A A A A A C w M A A E N v b m Z p Z y 9 Q Y W N r Y W d l L n h t b F B L A Q I t A B Q A A g A I A A A A I Q A d o R 0 T 4 w A A A G 0 C A A A T A A A A A A A A A A A A A A A A A O Y D A A B G b 3 J t d W x h c y 9 T Z W N 0 a W 9 u M S 5 t U E s F B g A A A A A D A A M A w g A A A P o E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Q A A A A A A A A L F A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2 V l a 2 x 5 J T I w S H V u d C U y M F J l c 3 V s d H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M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i 0 x N l Q x O D o w N j o x N S 4 4 O D U w N j M 3 W i I v P j x F b n R y e S B U e X B l P S J G a W x s Q 2 9 s d W 1 u V H l w Z X M i I F Z h b H V l P S J z Q m d Z R 0 F n V U Z C U V V G Q l F V R k J R V U Z C U V V G Q l F V Q 0 J R V U Z C U V V G Q W d V R k J R V U N B Z 1 V D Q m c 9 P S I v P j x F b n R y e S B U e X B l P S J G a W x s Q 2 9 s d W 1 u T m F t Z X M i I F Z h b H V l P S J z W y Z x d W 9 0 O 0 F y Z W E g Q 2 9 k Z S Z x d W 9 0 O y w m c X V v d D t T Z W F z b 2 4 m c X V v d D s s J n F 1 b 3 Q 7 T W 9 u d G g m c X V v d D s s J n F 1 b 3 Q 7 R G F 5 J n F 1 b 3 Q 7 L C Z x d W 9 0 O 0 1 B T E w m c X V v d D s s J n F 1 b 3 Q 7 R 0 F E V y Z x d W 9 0 O y w m c X V v d D t B T V d J J n F 1 b 3 Q 7 L C Z x d W 9 0 O 0 5 P U E k m c X V v d D s s J n F 1 b 3 Q 7 Q U d X V C Z x d W 9 0 O y w m c X V v d D t D S V R F J n F 1 b 3 Q 7 L C Z x d W 9 0 O 0 5 T S E 8 m c X V v d D s s J n F 1 b 3 Q 7 U k V E S C Z x d W 9 0 O y w m c X V v d D t D Q U 5 W J n F 1 b 3 Q 7 L C Z x d W 9 0 O 1 J O R F U m c X V v d D s s J n F 1 b 3 Q 7 U 0 N B V S Z x d W 9 0 O y w m c X V v d D t C V U Z G J n F 1 b 3 Q 7 L C Z x d W 9 0 O 0 d P T E Q m c X V v d D s s J n F 1 b 3 Q 7 U l V E V S Z x d W 9 0 O y w m c X V v d D t X T 0 R V J n F 1 b 3 Q 7 L C Z x d W 9 0 O 0 Z V V 0 Q m c X V v d D s s J n F 1 b 3 Q 7 Q l d U R S Z x d W 9 0 O y w m c X V v d D t P V E R V J n F 1 b 3 Q 7 L C Z x d W 9 0 O 0 N B R 0 8 m c X V v d D s s J n F 1 b 3 Q 7 R 1 d G R y Z x d W 9 0 O y w m c X V v d D t D Q U N H J n F 1 b 3 Q 7 L C Z x d W 9 0 O 0 x T R 0 8 m c X V v d D s s J n F 1 b 3 Q 7 U k 9 H T y Z x d W 9 0 O y w m c X V v d D t B Q 0 d P J n F 1 b 3 Q 7 L C Z x d W 9 0 O 0 9 U R 0 8 m c X V v d D s s J n F 1 b 3 Q 7 Q 0 9 P V C Z x d W 9 0 O y w m c X V v d D t B Z H V s d C B X Y X R l c m Z v d 2 w g S H V u d G V y c y Z x d W 9 0 O y w m c X V v d D t K c i B X Y X R l c m Z v d 2 w g S H V u d G V y c y Z x d W 9 0 O y w m c X V v d D t B Z H V s d C B N a X h l Z C B I d W 5 0 Z X J z J n F 1 b 3 Q 7 L C Z x d W 9 0 O 0 p y I E 1 p e G V k I E h 1 b n R l c n M m c X V v d D s s J n F 1 b 3 Q 7 Q W R 1 b H Q g U G h l Y X N h b n Q g S H V u d G V y c y Z x d W 9 0 O y w m c X V v d D t K c l B o Z W F z Y W 5 0 I E h 1 b n R l c n M m c X V v d D s s J n F 1 b 3 Q 7 W W 9 1 d G g g S H V u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Y 2 9 2 Z X J 5 V G F y Z 2 V 0 Q 2 9 s d W 1 u I i B W Y W x 1 Z T 0 i b D E i L z 4 8 R W 5 0 c n k g V H l w Z T 0 i U m V j b 3 Z l c n l U Y X J n Z X R S b 3 c i I F Z h b H V l P S J s M S I v P j x F b n R y e S B U e X B l P S J S Z W N v d m V y e V R h c m d l d F N o Z W V 0 I i B W Y W x 1 Z T 0 i c 1 J h d y B E Y X R h I i 8 + P E V u d H J 5 I F R 5 c G U 9 I l J l b G F 0 a W 9 u c 2 h p c E l u Z m 9 D b 2 5 0 Y W l u Z X I i I F Z h b H V l P S J z e y Z x d W 9 0 O 2 N v b H V t b k N v d W 5 0 J n F 1 b 3 Q 7 O j M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Z W V r b H k g S H V u d C B S Z X N 1 b H R z L 0 F 1 d G 9 S Z W 1 v d m V k Q 2 9 s d W 1 u c z E u e 0 F y Z W E g Q 2 9 k Z S w w f S Z x d W 9 0 O y w m c X V v d D t T Z W N 0 a W 9 u M S 9 X Z W V r b H k g S H V u d C B S Z X N 1 b H R z L 0 F 1 d G 9 S Z W 1 v d m V k Q 2 9 s d W 1 u c z E u e 1 N l Y X N v b i w x f S Z x d W 9 0 O y w m c X V v d D t T Z W N 0 a W 9 u M S 9 X Z W V r b H k g S H V u d C B S Z X N 1 b H R z L 0 F 1 d G 9 S Z W 1 v d m V k Q 2 9 s d W 1 u c z E u e 0 1 v b n R o L D J 9 J n F 1 b 3 Q 7 L C Z x d W 9 0 O 1 N l Y 3 R p b 2 4 x L 1 d l Z W t s e S B I d W 5 0 I F J l c 3 V s d H M v Q X V 0 b 1 J l b W 9 2 Z W R D b 2 x 1 b W 5 z M S 5 7 R G F 5 L D N 9 J n F 1 b 3 Q 7 L C Z x d W 9 0 O 1 N l Y 3 R p b 2 4 x L 1 d l Z W t s e S B I d W 5 0 I F J l c 3 V s d H M v Q X V 0 b 1 J l b W 9 2 Z W R D b 2 x 1 b W 5 z M S 5 7 T U F M T C w 0 f S Z x d W 9 0 O y w m c X V v d D t T Z W N 0 a W 9 u M S 9 X Z W V r b H k g S H V u d C B S Z X N 1 b H R z L 0 F 1 d G 9 S Z W 1 v d m V k Q 2 9 s d W 1 u c z E u e 0 d B R F c s N X 0 m c X V v d D s s J n F 1 b 3 Q 7 U 2 V j d G l v b j E v V 2 V l a 2 x 5 I E h 1 b n Q g U m V z d W x 0 c y 9 B d X R v U m V t b 3 Z l Z E N v b H V t b n M x L n t B T V d J L D Z 9 J n F 1 b 3 Q 7 L C Z x d W 9 0 O 1 N l Y 3 R p b 2 4 x L 1 d l Z W t s e S B I d W 5 0 I F J l c 3 V s d H M v Q X V 0 b 1 J l b W 9 2 Z W R D b 2 x 1 b W 5 z M S 5 7 T k 9 Q S S w 3 f S Z x d W 9 0 O y w m c X V v d D t T Z W N 0 a W 9 u M S 9 X Z W V r b H k g S H V u d C B S Z X N 1 b H R z L 0 F 1 d G 9 S Z W 1 v d m V k Q 2 9 s d W 1 u c z E u e 0 F H V 1 Q s O H 0 m c X V v d D s s J n F 1 b 3 Q 7 U 2 V j d G l v b j E v V 2 V l a 2 x 5 I E h 1 b n Q g U m V z d W x 0 c y 9 B d X R v U m V t b 3 Z l Z E N v b H V t b n M x L n t D S V R F L D l 9 J n F 1 b 3 Q 7 L C Z x d W 9 0 O 1 N l Y 3 R p b 2 4 x L 1 d l Z W t s e S B I d W 5 0 I F J l c 3 V s d H M v Q X V 0 b 1 J l b W 9 2 Z W R D b 2 x 1 b W 5 z M S 5 7 T l N I T y w x M H 0 m c X V v d D s s J n F 1 b 3 Q 7 U 2 V j d G l v b j E v V 2 V l a 2 x 5 I E h 1 b n Q g U m V z d W x 0 c y 9 B d X R v U m V t b 3 Z l Z E N v b H V t b n M x L n t S R U R I L D E x f S Z x d W 9 0 O y w m c X V v d D t T Z W N 0 a W 9 u M S 9 X Z W V r b H k g S H V u d C B S Z X N 1 b H R z L 0 F 1 d G 9 S Z W 1 v d m V k Q 2 9 s d W 1 u c z E u e 0 N B T l Y s M T J 9 J n F 1 b 3 Q 7 L C Z x d W 9 0 O 1 N l Y 3 R p b 2 4 x L 1 d l Z W t s e S B I d W 5 0 I F J l c 3 V s d H M v Q X V 0 b 1 J l b W 9 2 Z W R D b 2 x 1 b W 5 z M S 5 7 U k 5 E V S w x M 3 0 m c X V v d D s s J n F 1 b 3 Q 7 U 2 V j d G l v b j E v V 2 V l a 2 x 5 I E h 1 b n Q g U m V z d W x 0 c y 9 B d X R v U m V t b 3 Z l Z E N v b H V t b n M x L n t T Q 0 F V L D E 0 f S Z x d W 9 0 O y w m c X V v d D t T Z W N 0 a W 9 u M S 9 X Z W V r b H k g S H V u d C B S Z X N 1 b H R z L 0 F 1 d G 9 S Z W 1 v d m V k Q 2 9 s d W 1 u c z E u e 0 J V R k Y s M T V 9 J n F 1 b 3 Q 7 L C Z x d W 9 0 O 1 N l Y 3 R p b 2 4 x L 1 d l Z W t s e S B I d W 5 0 I F J l c 3 V s d H M v Q X V 0 b 1 J l b W 9 2 Z W R D b 2 x 1 b W 5 z M S 5 7 R 0 9 M R C w x N n 0 m c X V v d D s s J n F 1 b 3 Q 7 U 2 V j d G l v b j E v V 2 V l a 2 x 5 I E h 1 b n Q g U m V z d W x 0 c y 9 B d X R v U m V t b 3 Z l Z E N v b H V t b n M x L n t S V U R V L D E 3 f S Z x d W 9 0 O y w m c X V v d D t T Z W N 0 a W 9 u M S 9 X Z W V r b H k g S H V u d C B S Z X N 1 b H R z L 0 F 1 d G 9 S Z W 1 v d m V k Q 2 9 s d W 1 u c z E u e 1 d P R F U s M T h 9 J n F 1 b 3 Q 7 L C Z x d W 9 0 O 1 N l Y 3 R p b 2 4 x L 1 d l Z W t s e S B I d W 5 0 I F J l c 3 V s d H M v Q X V 0 b 1 J l b W 9 2 Z W R D b 2 x 1 b W 5 z M S 5 7 R l V X R C w x O X 0 m c X V v d D s s J n F 1 b 3 Q 7 U 2 V j d G l v b j E v V 2 V l a 2 x 5 I E h 1 b n Q g U m V z d W x 0 c y 9 B d X R v U m V t b 3 Z l Z E N v b H V t b n M x L n t C V 1 R F L D I w f S Z x d W 9 0 O y w m c X V v d D t T Z W N 0 a W 9 u M S 9 X Z W V r b H k g S H V u d C B S Z X N 1 b H R z L 0 F 1 d G 9 S Z W 1 v d m V k Q 2 9 s d W 1 u c z E u e 0 9 U R F U s M j F 9 J n F 1 b 3 Q 7 L C Z x d W 9 0 O 1 N l Y 3 R p b 2 4 x L 1 d l Z W t s e S B I d W 5 0 I F J l c 3 V s d H M v Q X V 0 b 1 J l b W 9 2 Z W R D b 2 x 1 b W 5 z M S 5 7 Q 0 F H T y w y M n 0 m c X V v d D s s J n F 1 b 3 Q 7 U 2 V j d G l v b j E v V 2 V l a 2 x 5 I E h 1 b n Q g U m V z d W x 0 c y 9 B d X R v U m V t b 3 Z l Z E N v b H V t b n M x L n t H V 0 Z H L D I z f S Z x d W 9 0 O y w m c X V v d D t T Z W N 0 a W 9 u M S 9 X Z W V r b H k g S H V u d C B S Z X N 1 b H R z L 0 F 1 d G 9 S Z W 1 v d m V k Q 2 9 s d W 1 u c z E u e 0 N B Q 0 c s M j R 9 J n F 1 b 3 Q 7 L C Z x d W 9 0 O 1 N l Y 3 R p b 2 4 x L 1 d l Z W t s e S B I d W 5 0 I F J l c 3 V s d H M v Q X V 0 b 1 J l b W 9 2 Z W R D b 2 x 1 b W 5 z M S 5 7 T F N H T y w y N X 0 m c X V v d D s s J n F 1 b 3 Q 7 U 2 V j d G l v b j E v V 2 V l a 2 x 5 I E h 1 b n Q g U m V z d W x 0 c y 9 B d X R v U m V t b 3 Z l Z E N v b H V t b n M x L n t S T 0 d P L D I 2 f S Z x d W 9 0 O y w m c X V v d D t T Z W N 0 a W 9 u M S 9 X Z W V r b H k g S H V u d C B S Z X N 1 b H R z L 0 F 1 d G 9 S Z W 1 v d m V k Q 2 9 s d W 1 u c z E u e 0 F D R 0 8 s M j d 9 J n F 1 b 3 Q 7 L C Z x d W 9 0 O 1 N l Y 3 R p b 2 4 x L 1 d l Z W t s e S B I d W 5 0 I F J l c 3 V s d H M v Q X V 0 b 1 J l b W 9 2 Z W R D b 2 x 1 b W 5 z M S 5 7 T 1 R H T y w y O H 0 m c X V v d D s s J n F 1 b 3 Q 7 U 2 V j d G l v b j E v V 2 V l a 2 x 5 I E h 1 b n Q g U m V z d W x 0 c y 9 B d X R v U m V t b 3 Z l Z E N v b H V t b n M x L n t D T 0 9 U L D I 5 f S Z x d W 9 0 O y w m c X V v d D t T Z W N 0 a W 9 u M S 9 X Z W V r b H k g S H V u d C B S Z X N 1 b H R z L 0 F 1 d G 9 S Z W 1 v d m V k Q 2 9 s d W 1 u c z E u e 0 F k d W x 0 I F d h d G V y Z m 9 3 b C B I d W 5 0 Z X J z L D M w f S Z x d W 9 0 O y w m c X V v d D t T Z W N 0 a W 9 u M S 9 X Z W V r b H k g S H V u d C B S Z X N 1 b H R z L 0 F 1 d G 9 S Z W 1 v d m V k Q 2 9 s d W 1 u c z E u e 0 p y I F d h d G V y Z m 9 3 b C B I d W 5 0 Z X J z L D M x f S Z x d W 9 0 O y w m c X V v d D t T Z W N 0 a W 9 u M S 9 X Z W V r b H k g S H V u d C B S Z X N 1 b H R z L 0 F 1 d G 9 S Z W 1 v d m V k Q 2 9 s d W 1 u c z E u e 0 F k d W x 0 I E 1 p e G V k I E h 1 b n R l c n M s M z J 9 J n F 1 b 3 Q 7 L C Z x d W 9 0 O 1 N l Y 3 R p b 2 4 x L 1 d l Z W t s e S B I d W 5 0 I F J l c 3 V s d H M v Q X V 0 b 1 J l b W 9 2 Z W R D b 2 x 1 b W 5 z M S 5 7 S n I g T W l 4 Z W Q g S H V u d G V y c y w z M 3 0 m c X V v d D s s J n F 1 b 3 Q 7 U 2 V j d G l v b j E v V 2 V l a 2 x 5 I E h 1 b n Q g U m V z d W x 0 c y 9 B d X R v U m V t b 3 Z l Z E N v b H V t b n M x L n t B Z H V s d C B Q a G V h c 2 F u d C B I d W 5 0 Z X J z L D M 0 f S Z x d W 9 0 O y w m c X V v d D t T Z W N 0 a W 9 u M S 9 X Z W V r b H k g S H V u d C B S Z X N 1 b H R z L 0 F 1 d G 9 S Z W 1 v d m V k Q 2 9 s d W 1 u c z E u e 0 p y U G h l Y X N h b n Q g S H V u d G V y c y w z N X 0 m c X V v d D s s J n F 1 b 3 Q 7 U 2 V j d G l v b j E v V 2 V l a 2 x 5 I E h 1 b n Q g U m V z d W x 0 c y 9 B d X R v U m V t b 3 Z l Z E N v b H V t b n M x L n t Z b 3 V 0 a C B I d W 5 0 L D M 2 f S Z x d W 9 0 O 1 0 s J n F 1 b 3 Q 7 Q 2 9 s d W 1 u Q 2 9 1 b n Q m c X V v d D s 6 M z c s J n F 1 b 3 Q 7 S 2 V 5 Q 2 9 s d W 1 u T m F t Z X M m c X V v d D s 6 W 1 0 s J n F 1 b 3 Q 7 Q 2 9 s d W 1 u S W R l b n R p d G l l c y Z x d W 9 0 O z p b J n F 1 b 3 Q 7 U 2 V j d G l v b j E v V 2 V l a 2 x 5 I E h 1 b n Q g U m V z d W x 0 c y 9 B d X R v U m V t b 3 Z l Z E N v b H V t b n M x L n t B c m V h I E N v Z G U s M H 0 m c X V v d D s s J n F 1 b 3 Q 7 U 2 V j d G l v b j E v V 2 V l a 2 x 5 I E h 1 b n Q g U m V z d W x 0 c y 9 B d X R v U m V t b 3 Z l Z E N v b H V t b n M x L n t T Z W F z b 2 4 s M X 0 m c X V v d D s s J n F 1 b 3 Q 7 U 2 V j d G l v b j E v V 2 V l a 2 x 5 I E h 1 b n Q g U m V z d W x 0 c y 9 B d X R v U m V t b 3 Z l Z E N v b H V t b n M x L n t N b 2 5 0 a C w y f S Z x d W 9 0 O y w m c X V v d D t T Z W N 0 a W 9 u M S 9 X Z W V r b H k g S H V u d C B S Z X N 1 b H R z L 0 F 1 d G 9 S Z W 1 v d m V k Q 2 9 s d W 1 u c z E u e 0 R h e S w z f S Z x d W 9 0 O y w m c X V v d D t T Z W N 0 a W 9 u M S 9 X Z W V r b H k g S H V u d C B S Z X N 1 b H R z L 0 F 1 d G 9 S Z W 1 v d m V k Q 2 9 s d W 1 u c z E u e 0 1 B T E w s N H 0 m c X V v d D s s J n F 1 b 3 Q 7 U 2 V j d G l v b j E v V 2 V l a 2 x 5 I E h 1 b n Q g U m V z d W x 0 c y 9 B d X R v U m V t b 3 Z l Z E N v b H V t b n M x L n t H Q U R X L D V 9 J n F 1 b 3 Q 7 L C Z x d W 9 0 O 1 N l Y 3 R p b 2 4 x L 1 d l Z W t s e S B I d W 5 0 I F J l c 3 V s d H M v Q X V 0 b 1 J l b W 9 2 Z W R D b 2 x 1 b W 5 z M S 5 7 Q U 1 X S S w 2 f S Z x d W 9 0 O y w m c X V v d D t T Z W N 0 a W 9 u M S 9 X Z W V r b H k g S H V u d C B S Z X N 1 b H R z L 0 F 1 d G 9 S Z W 1 v d m V k Q 2 9 s d W 1 u c z E u e 0 5 P U E k s N 3 0 m c X V v d D s s J n F 1 b 3 Q 7 U 2 V j d G l v b j E v V 2 V l a 2 x 5 I E h 1 b n Q g U m V z d W x 0 c y 9 B d X R v U m V t b 3 Z l Z E N v b H V t b n M x L n t B R 1 d U L D h 9 J n F 1 b 3 Q 7 L C Z x d W 9 0 O 1 N l Y 3 R p b 2 4 x L 1 d l Z W t s e S B I d W 5 0 I F J l c 3 V s d H M v Q X V 0 b 1 J l b W 9 2 Z W R D b 2 x 1 b W 5 z M S 5 7 Q 0 l U R S w 5 f S Z x d W 9 0 O y w m c X V v d D t T Z W N 0 a W 9 u M S 9 X Z W V r b H k g S H V u d C B S Z X N 1 b H R z L 0 F 1 d G 9 S Z W 1 v d m V k Q 2 9 s d W 1 u c z E u e 0 5 T S E 8 s M T B 9 J n F 1 b 3 Q 7 L C Z x d W 9 0 O 1 N l Y 3 R p b 2 4 x L 1 d l Z W t s e S B I d W 5 0 I F J l c 3 V s d H M v Q X V 0 b 1 J l b W 9 2 Z W R D b 2 x 1 b W 5 z M S 5 7 U k V E S C w x M X 0 m c X V v d D s s J n F 1 b 3 Q 7 U 2 V j d G l v b j E v V 2 V l a 2 x 5 I E h 1 b n Q g U m V z d W x 0 c y 9 B d X R v U m V t b 3 Z l Z E N v b H V t b n M x L n t D Q U 5 W L D E y f S Z x d W 9 0 O y w m c X V v d D t T Z W N 0 a W 9 u M S 9 X Z W V r b H k g S H V u d C B S Z X N 1 b H R z L 0 F 1 d G 9 S Z W 1 v d m V k Q 2 9 s d W 1 u c z E u e 1 J O R F U s M T N 9 J n F 1 b 3 Q 7 L C Z x d W 9 0 O 1 N l Y 3 R p b 2 4 x L 1 d l Z W t s e S B I d W 5 0 I F J l c 3 V s d H M v Q X V 0 b 1 J l b W 9 2 Z W R D b 2 x 1 b W 5 z M S 5 7 U 0 N B V S w x N H 0 m c X V v d D s s J n F 1 b 3 Q 7 U 2 V j d G l v b j E v V 2 V l a 2 x 5 I E h 1 b n Q g U m V z d W x 0 c y 9 B d X R v U m V t b 3 Z l Z E N v b H V t b n M x L n t C V U Z G L D E 1 f S Z x d W 9 0 O y w m c X V v d D t T Z W N 0 a W 9 u M S 9 X Z W V r b H k g S H V u d C B S Z X N 1 b H R z L 0 F 1 d G 9 S Z W 1 v d m V k Q 2 9 s d W 1 u c z E u e 0 d P T E Q s M T Z 9 J n F 1 b 3 Q 7 L C Z x d W 9 0 O 1 N l Y 3 R p b 2 4 x L 1 d l Z W t s e S B I d W 5 0 I F J l c 3 V s d H M v Q X V 0 b 1 J l b W 9 2 Z W R D b 2 x 1 b W 5 z M S 5 7 U l V E V S w x N 3 0 m c X V v d D s s J n F 1 b 3 Q 7 U 2 V j d G l v b j E v V 2 V l a 2 x 5 I E h 1 b n Q g U m V z d W x 0 c y 9 B d X R v U m V t b 3 Z l Z E N v b H V t b n M x L n t X T 0 R V L D E 4 f S Z x d W 9 0 O y w m c X V v d D t T Z W N 0 a W 9 u M S 9 X Z W V r b H k g S H V u d C B S Z X N 1 b H R z L 0 F 1 d G 9 S Z W 1 v d m V k Q 2 9 s d W 1 u c z E u e 0 Z V V 0 Q s M T l 9 J n F 1 b 3 Q 7 L C Z x d W 9 0 O 1 N l Y 3 R p b 2 4 x L 1 d l Z W t s e S B I d W 5 0 I F J l c 3 V s d H M v Q X V 0 b 1 J l b W 9 2 Z W R D b 2 x 1 b W 5 z M S 5 7 Q l d U R S w y M H 0 m c X V v d D s s J n F 1 b 3 Q 7 U 2 V j d G l v b j E v V 2 V l a 2 x 5 I E h 1 b n Q g U m V z d W x 0 c y 9 B d X R v U m V t b 3 Z l Z E N v b H V t b n M x L n t P V E R V L D I x f S Z x d W 9 0 O y w m c X V v d D t T Z W N 0 a W 9 u M S 9 X Z W V r b H k g S H V u d C B S Z X N 1 b H R z L 0 F 1 d G 9 S Z W 1 v d m V k Q 2 9 s d W 1 u c z E u e 0 N B R 0 8 s M j J 9 J n F 1 b 3 Q 7 L C Z x d W 9 0 O 1 N l Y 3 R p b 2 4 x L 1 d l Z W t s e S B I d W 5 0 I F J l c 3 V s d H M v Q X V 0 b 1 J l b W 9 2 Z W R D b 2 x 1 b W 5 z M S 5 7 R 1 d G R y w y M 3 0 m c X V v d D s s J n F 1 b 3 Q 7 U 2 V j d G l v b j E v V 2 V l a 2 x 5 I E h 1 b n Q g U m V z d W x 0 c y 9 B d X R v U m V t b 3 Z l Z E N v b H V t b n M x L n t D Q U N H L D I 0 f S Z x d W 9 0 O y w m c X V v d D t T Z W N 0 a W 9 u M S 9 X Z W V r b H k g S H V u d C B S Z X N 1 b H R z L 0 F 1 d G 9 S Z W 1 v d m V k Q 2 9 s d W 1 u c z E u e 0 x T R 0 8 s M j V 9 J n F 1 b 3 Q 7 L C Z x d W 9 0 O 1 N l Y 3 R p b 2 4 x L 1 d l Z W t s e S B I d W 5 0 I F J l c 3 V s d H M v Q X V 0 b 1 J l b W 9 2 Z W R D b 2 x 1 b W 5 z M S 5 7 U k 9 H T y w y N n 0 m c X V v d D s s J n F 1 b 3 Q 7 U 2 V j d G l v b j E v V 2 V l a 2 x 5 I E h 1 b n Q g U m V z d W x 0 c y 9 B d X R v U m V t b 3 Z l Z E N v b H V t b n M x L n t B Q 0 d P L D I 3 f S Z x d W 9 0 O y w m c X V v d D t T Z W N 0 a W 9 u M S 9 X Z W V r b H k g S H V u d C B S Z X N 1 b H R z L 0 F 1 d G 9 S Z W 1 v d m V k Q 2 9 s d W 1 u c z E u e 0 9 U R 0 8 s M j h 9 J n F 1 b 3 Q 7 L C Z x d W 9 0 O 1 N l Y 3 R p b 2 4 x L 1 d l Z W t s e S B I d W 5 0 I F J l c 3 V s d H M v Q X V 0 b 1 J l b W 9 2 Z W R D b 2 x 1 b W 5 z M S 5 7 Q 0 9 P V C w y O X 0 m c X V v d D s s J n F 1 b 3 Q 7 U 2 V j d G l v b j E v V 2 V l a 2 x 5 I E h 1 b n Q g U m V z d W x 0 c y 9 B d X R v U m V t b 3 Z l Z E N v b H V t b n M x L n t B Z H V s d C B X Y X R l c m Z v d 2 w g S H V u d G V y c y w z M H 0 m c X V v d D s s J n F 1 b 3 Q 7 U 2 V j d G l v b j E v V 2 V l a 2 x 5 I E h 1 b n Q g U m V z d W x 0 c y 9 B d X R v U m V t b 3 Z l Z E N v b H V t b n M x L n t K c i B X Y X R l c m Z v d 2 w g S H V u d G V y c y w z M X 0 m c X V v d D s s J n F 1 b 3 Q 7 U 2 V j d G l v b j E v V 2 V l a 2 x 5 I E h 1 b n Q g U m V z d W x 0 c y 9 B d X R v U m V t b 3 Z l Z E N v b H V t b n M x L n t B Z H V s d C B N a X h l Z C B I d W 5 0 Z X J z L D M y f S Z x d W 9 0 O y w m c X V v d D t T Z W N 0 a W 9 u M S 9 X Z W V r b H k g S H V u d C B S Z X N 1 b H R z L 0 F 1 d G 9 S Z W 1 v d m V k Q 2 9 s d W 1 u c z E u e 0 p y I E 1 p e G V k I E h 1 b n R l c n M s M z N 9 J n F 1 b 3 Q 7 L C Z x d W 9 0 O 1 N l Y 3 R p b 2 4 x L 1 d l Z W t s e S B I d W 5 0 I F J l c 3 V s d H M v Q X V 0 b 1 J l b W 9 2 Z W R D b 2 x 1 b W 5 z M S 5 7 Q W R 1 b H Q g U G h l Y X N h b n Q g S H V u d G V y c y w z N H 0 m c X V v d D s s J n F 1 b 3 Q 7 U 2 V j d G l v b j E v V 2 V l a 2 x 5 I E h 1 b n Q g U m V z d W x 0 c y 9 B d X R v U m V t b 3 Z l Z E N v b H V t b n M x L n t K c l B o Z W F z Y W 5 0 I E h 1 b n R l c n M s M z V 9 J n F 1 b 3 Q 7 L C Z x d W 9 0 O 1 N l Y 3 R p b 2 4 x L 1 d l Z W t s e S B I d W 5 0 I F J l c 3 V s d H M v Q X V 0 b 1 J l b W 9 2 Z W R D b 2 x 1 b W 5 z M S 5 7 W W 9 1 d G g g S H V u d C w z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l Z W t s e S U y M E h 1 b n Q l M j B S Z X N 1 b H R z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z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I t M T Z U M T k 6 M j A 6 N T Q u M j M z M j U 5 N l o i L z 4 8 R W 5 0 c n k g V H l w Z T 0 i R m l s b E N v b H V t b l R 5 c G V z I i B W Y W x 1 Z T 0 i c 0 J n W U d B Z 1 V G Q l F V R k J R V U Z C U V V G Q l F V R k J R V U N C U V V G Q l F V R k F n V U Z C U V V D Q W d V Q 0 J n P T 0 i L z 4 8 R W 5 0 c n k g V H l w Z T 0 i R m l s b E N v b H V t b k 5 h b W V z I i B W Y W x 1 Z T 0 i c 1 s m c X V v d D t B c m V h I E N v Z G U m c X V v d D s s J n F 1 b 3 Q 7 U 2 V h c 2 9 u J n F 1 b 3 Q 7 L C Z x d W 9 0 O 0 1 v b n R o J n F 1 b 3 Q 7 L C Z x d W 9 0 O 0 R h e S Z x d W 9 0 O y w m c X V v d D t N Q U x M J n F 1 b 3 Q 7 L C Z x d W 9 0 O 0 d B R F c m c X V v d D s s J n F 1 b 3 Q 7 Q U 1 X S S Z x d W 9 0 O y w m c X V v d D t O T 1 B J J n F 1 b 3 Q 7 L C Z x d W 9 0 O 0 F H V 1 Q m c X V v d D s s J n F 1 b 3 Q 7 Q 0 l U R S Z x d W 9 0 O y w m c X V v d D t O U 0 h P J n F 1 b 3 Q 7 L C Z x d W 9 0 O 1 J F R E g m c X V v d D s s J n F 1 b 3 Q 7 Q 0 F O V i Z x d W 9 0 O y w m c X V v d D t S T k R V J n F 1 b 3 Q 7 L C Z x d W 9 0 O 1 N D Q V U m c X V v d D s s J n F 1 b 3 Q 7 Q l V G R i Z x d W 9 0 O y w m c X V v d D t H T 0 x E J n F 1 b 3 Q 7 L C Z x d W 9 0 O 1 J V R F U m c X V v d D s s J n F 1 b 3 Q 7 V 0 9 E V S Z x d W 9 0 O y w m c X V v d D t G V V d E J n F 1 b 3 Q 7 L C Z x d W 9 0 O 0 J X V E U m c X V v d D s s J n F 1 b 3 Q 7 T 1 R E V S Z x d W 9 0 O y w m c X V v d D t D Q U d P J n F 1 b 3 Q 7 L C Z x d W 9 0 O 0 d X R k c m c X V v d D s s J n F 1 b 3 Q 7 Q 0 F D R y Z x d W 9 0 O y w m c X V v d D t M U 0 d P J n F 1 b 3 Q 7 L C Z x d W 9 0 O 1 J P R 0 8 m c X V v d D s s J n F 1 b 3 Q 7 Q U N H T y Z x d W 9 0 O y w m c X V v d D t P V E d P J n F 1 b 3 Q 7 L C Z x d W 9 0 O 0 N P T 1 Q m c X V v d D s s J n F 1 b 3 Q 7 Q W R 1 b H Q g V 2 F 0 Z X J m b 3 d s I E h 1 b n R l c n M m c X V v d D s s J n F 1 b 3 Q 7 S n I g V 2 F 0 Z X J m b 3 d s I E h 1 b n R l c n M m c X V v d D s s J n F 1 b 3 Q 7 Q W R 1 b H Q g T W l 4 Z W Q g S H V u d G V y c y Z x d W 9 0 O y w m c X V v d D t K c i B N a X h l Z C B I d W 5 0 Z X J z J n F 1 b 3 Q 7 L C Z x d W 9 0 O 0 F k d W x 0 I F B o Z W F z Y W 5 0 I E h 1 b n R l c n M m c X V v d D s s J n F 1 b 3 Q 7 S n J Q a G V h c 2 F u d C B I d W 5 0 Z X J z J n F 1 b 3 Q 7 L C Z x d W 9 0 O 1 l v d X R o I E h 1 b n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Y 5 M T Q 2 Y T M z L W V i Y z U t N G E z Z C 0 4 N z I 2 L T E 2 M W R h M 2 J i N m J h Y S I v P j x F b n R y e S B U e X B l P S J S Z W x h d G l v b n N o a X B J b m Z v Q 2 9 u d G F p b m V y I i B W Y W x 1 Z T 0 i c 3 s m c X V v d D t j b 2 x 1 b W 5 D b 3 V u d C Z x d W 9 0 O z o z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2 V l a 2 x 5 I E h 1 b n Q g U m V z d W x 0 c y A o M i k v Q X V 0 b 1 J l b W 9 2 Z W R D b 2 x 1 b W 5 z M S 5 7 Q X J l Y S B D b 2 R l L D B 9 J n F 1 b 3 Q 7 L C Z x d W 9 0 O 1 N l Y 3 R p b 2 4 x L 1 d l Z W t s e S B I d W 5 0 I F J l c 3 V s d H M g K D I p L 0 F 1 d G 9 S Z W 1 v d m V k Q 2 9 s d W 1 u c z E u e 1 N l Y X N v b i w x f S Z x d W 9 0 O y w m c X V v d D t T Z W N 0 a W 9 u M S 9 X Z W V r b H k g S H V u d C B S Z X N 1 b H R z I C g y K S 9 B d X R v U m V t b 3 Z l Z E N v b H V t b n M x L n t N b 2 5 0 a C w y f S Z x d W 9 0 O y w m c X V v d D t T Z W N 0 a W 9 u M S 9 X Z W V r b H k g S H V u d C B S Z X N 1 b H R z I C g y K S 9 B d X R v U m V t b 3 Z l Z E N v b H V t b n M x L n t E Y X k s M 3 0 m c X V v d D s s J n F 1 b 3 Q 7 U 2 V j d G l v b j E v V 2 V l a 2 x 5 I E h 1 b n Q g U m V z d W x 0 c y A o M i k v Q X V 0 b 1 J l b W 9 2 Z W R D b 2 x 1 b W 5 z M S 5 7 T U F M T C w 0 f S Z x d W 9 0 O y w m c X V v d D t T Z W N 0 a W 9 u M S 9 X Z W V r b H k g S H V u d C B S Z X N 1 b H R z I C g y K S 9 B d X R v U m V t b 3 Z l Z E N v b H V t b n M x L n t H Q U R X L D V 9 J n F 1 b 3 Q 7 L C Z x d W 9 0 O 1 N l Y 3 R p b 2 4 x L 1 d l Z W t s e S B I d W 5 0 I F J l c 3 V s d H M g K D I p L 0 F 1 d G 9 S Z W 1 v d m V k Q 2 9 s d W 1 u c z E u e 0 F N V 0 k s N n 0 m c X V v d D s s J n F 1 b 3 Q 7 U 2 V j d G l v b j E v V 2 V l a 2 x 5 I E h 1 b n Q g U m V z d W x 0 c y A o M i k v Q X V 0 b 1 J l b W 9 2 Z W R D b 2 x 1 b W 5 z M S 5 7 T k 9 Q S S w 3 f S Z x d W 9 0 O y w m c X V v d D t T Z W N 0 a W 9 u M S 9 X Z W V r b H k g S H V u d C B S Z X N 1 b H R z I C g y K S 9 B d X R v U m V t b 3 Z l Z E N v b H V t b n M x L n t B R 1 d U L D h 9 J n F 1 b 3 Q 7 L C Z x d W 9 0 O 1 N l Y 3 R p b 2 4 x L 1 d l Z W t s e S B I d W 5 0 I F J l c 3 V s d H M g K D I p L 0 F 1 d G 9 S Z W 1 v d m V k Q 2 9 s d W 1 u c z E u e 0 N J V E U s O X 0 m c X V v d D s s J n F 1 b 3 Q 7 U 2 V j d G l v b j E v V 2 V l a 2 x 5 I E h 1 b n Q g U m V z d W x 0 c y A o M i k v Q X V 0 b 1 J l b W 9 2 Z W R D b 2 x 1 b W 5 z M S 5 7 T l N I T y w x M H 0 m c X V v d D s s J n F 1 b 3 Q 7 U 2 V j d G l v b j E v V 2 V l a 2 x 5 I E h 1 b n Q g U m V z d W x 0 c y A o M i k v Q X V 0 b 1 J l b W 9 2 Z W R D b 2 x 1 b W 5 z M S 5 7 U k V E S C w x M X 0 m c X V v d D s s J n F 1 b 3 Q 7 U 2 V j d G l v b j E v V 2 V l a 2 x 5 I E h 1 b n Q g U m V z d W x 0 c y A o M i k v Q X V 0 b 1 J l b W 9 2 Z W R D b 2 x 1 b W 5 z M S 5 7 Q 0 F O V i w x M n 0 m c X V v d D s s J n F 1 b 3 Q 7 U 2 V j d G l v b j E v V 2 V l a 2 x 5 I E h 1 b n Q g U m V z d W x 0 c y A o M i k v Q X V 0 b 1 J l b W 9 2 Z W R D b 2 x 1 b W 5 z M S 5 7 U k 5 E V S w x M 3 0 m c X V v d D s s J n F 1 b 3 Q 7 U 2 V j d G l v b j E v V 2 V l a 2 x 5 I E h 1 b n Q g U m V z d W x 0 c y A o M i k v Q X V 0 b 1 J l b W 9 2 Z W R D b 2 x 1 b W 5 z M S 5 7 U 0 N B V S w x N H 0 m c X V v d D s s J n F 1 b 3 Q 7 U 2 V j d G l v b j E v V 2 V l a 2 x 5 I E h 1 b n Q g U m V z d W x 0 c y A o M i k v Q X V 0 b 1 J l b W 9 2 Z W R D b 2 x 1 b W 5 z M S 5 7 Q l V G R i w x N X 0 m c X V v d D s s J n F 1 b 3 Q 7 U 2 V j d G l v b j E v V 2 V l a 2 x 5 I E h 1 b n Q g U m V z d W x 0 c y A o M i k v Q X V 0 b 1 J l b W 9 2 Z W R D b 2 x 1 b W 5 z M S 5 7 R 0 9 M R C w x N n 0 m c X V v d D s s J n F 1 b 3 Q 7 U 2 V j d G l v b j E v V 2 V l a 2 x 5 I E h 1 b n Q g U m V z d W x 0 c y A o M i k v Q X V 0 b 1 J l b W 9 2 Z W R D b 2 x 1 b W 5 z M S 5 7 U l V E V S w x N 3 0 m c X V v d D s s J n F 1 b 3 Q 7 U 2 V j d G l v b j E v V 2 V l a 2 x 5 I E h 1 b n Q g U m V z d W x 0 c y A o M i k v Q X V 0 b 1 J l b W 9 2 Z W R D b 2 x 1 b W 5 z M S 5 7 V 0 9 E V S w x O H 0 m c X V v d D s s J n F 1 b 3 Q 7 U 2 V j d G l v b j E v V 2 V l a 2 x 5 I E h 1 b n Q g U m V z d W x 0 c y A o M i k v Q X V 0 b 1 J l b W 9 2 Z W R D b 2 x 1 b W 5 z M S 5 7 R l V X R C w x O X 0 m c X V v d D s s J n F 1 b 3 Q 7 U 2 V j d G l v b j E v V 2 V l a 2 x 5 I E h 1 b n Q g U m V z d W x 0 c y A o M i k v Q X V 0 b 1 J l b W 9 2 Z W R D b 2 x 1 b W 5 z M S 5 7 Q l d U R S w y M H 0 m c X V v d D s s J n F 1 b 3 Q 7 U 2 V j d G l v b j E v V 2 V l a 2 x 5 I E h 1 b n Q g U m V z d W x 0 c y A o M i k v Q X V 0 b 1 J l b W 9 2 Z W R D b 2 x 1 b W 5 z M S 5 7 T 1 R E V S w y M X 0 m c X V v d D s s J n F 1 b 3 Q 7 U 2 V j d G l v b j E v V 2 V l a 2 x 5 I E h 1 b n Q g U m V z d W x 0 c y A o M i k v Q X V 0 b 1 J l b W 9 2 Z W R D b 2 x 1 b W 5 z M S 5 7 Q 0 F H T y w y M n 0 m c X V v d D s s J n F 1 b 3 Q 7 U 2 V j d G l v b j E v V 2 V l a 2 x 5 I E h 1 b n Q g U m V z d W x 0 c y A o M i k v Q X V 0 b 1 J l b W 9 2 Z W R D b 2 x 1 b W 5 z M S 5 7 R 1 d G R y w y M 3 0 m c X V v d D s s J n F 1 b 3 Q 7 U 2 V j d G l v b j E v V 2 V l a 2 x 5 I E h 1 b n Q g U m V z d W x 0 c y A o M i k v Q X V 0 b 1 J l b W 9 2 Z W R D b 2 x 1 b W 5 z M S 5 7 Q 0 F D R y w y N H 0 m c X V v d D s s J n F 1 b 3 Q 7 U 2 V j d G l v b j E v V 2 V l a 2 x 5 I E h 1 b n Q g U m V z d W x 0 c y A o M i k v Q X V 0 b 1 J l b W 9 2 Z W R D b 2 x 1 b W 5 z M S 5 7 T F N H T y w y N X 0 m c X V v d D s s J n F 1 b 3 Q 7 U 2 V j d G l v b j E v V 2 V l a 2 x 5 I E h 1 b n Q g U m V z d W x 0 c y A o M i k v Q X V 0 b 1 J l b W 9 2 Z W R D b 2 x 1 b W 5 z M S 5 7 U k 9 H T y w y N n 0 m c X V v d D s s J n F 1 b 3 Q 7 U 2 V j d G l v b j E v V 2 V l a 2 x 5 I E h 1 b n Q g U m V z d W x 0 c y A o M i k v Q X V 0 b 1 J l b W 9 2 Z W R D b 2 x 1 b W 5 z M S 5 7 Q U N H T y w y N 3 0 m c X V v d D s s J n F 1 b 3 Q 7 U 2 V j d G l v b j E v V 2 V l a 2 x 5 I E h 1 b n Q g U m V z d W x 0 c y A o M i k v Q X V 0 b 1 J l b W 9 2 Z W R D b 2 x 1 b W 5 z M S 5 7 T 1 R H T y w y O H 0 m c X V v d D s s J n F 1 b 3 Q 7 U 2 V j d G l v b j E v V 2 V l a 2 x 5 I E h 1 b n Q g U m V z d W x 0 c y A o M i k v Q X V 0 b 1 J l b W 9 2 Z W R D b 2 x 1 b W 5 z M S 5 7 Q 0 9 P V C w y O X 0 m c X V v d D s s J n F 1 b 3 Q 7 U 2 V j d G l v b j E v V 2 V l a 2 x 5 I E h 1 b n Q g U m V z d W x 0 c y A o M i k v Q X V 0 b 1 J l b W 9 2 Z W R D b 2 x 1 b W 5 z M S 5 7 Q W R 1 b H Q g V 2 F 0 Z X J m b 3 d s I E h 1 b n R l c n M s M z B 9 J n F 1 b 3 Q 7 L C Z x d W 9 0 O 1 N l Y 3 R p b 2 4 x L 1 d l Z W t s e S B I d W 5 0 I F J l c 3 V s d H M g K D I p L 0 F 1 d G 9 S Z W 1 v d m V k Q 2 9 s d W 1 u c z E u e 0 p y I F d h d G V y Z m 9 3 b C B I d W 5 0 Z X J z L D M x f S Z x d W 9 0 O y w m c X V v d D t T Z W N 0 a W 9 u M S 9 X Z W V r b H k g S H V u d C B S Z X N 1 b H R z I C g y K S 9 B d X R v U m V t b 3 Z l Z E N v b H V t b n M x L n t B Z H V s d C B N a X h l Z C B I d W 5 0 Z X J z L D M y f S Z x d W 9 0 O y w m c X V v d D t T Z W N 0 a W 9 u M S 9 X Z W V r b H k g S H V u d C B S Z X N 1 b H R z I C g y K S 9 B d X R v U m V t b 3 Z l Z E N v b H V t b n M x L n t K c i B N a X h l Z C B I d W 5 0 Z X J z L D M z f S Z x d W 9 0 O y w m c X V v d D t T Z W N 0 a W 9 u M S 9 X Z W V r b H k g S H V u d C B S Z X N 1 b H R z I C g y K S 9 B d X R v U m V t b 3 Z l Z E N v b H V t b n M x L n t B Z H V s d C B Q a G V h c 2 F u d C B I d W 5 0 Z X J z L D M 0 f S Z x d W 9 0 O y w m c X V v d D t T Z W N 0 a W 9 u M S 9 X Z W V r b H k g S H V u d C B S Z X N 1 b H R z I C g y K S 9 B d X R v U m V t b 3 Z l Z E N v b H V t b n M x L n t K c l B o Z W F z Y W 5 0 I E h 1 b n R l c n M s M z V 9 J n F 1 b 3 Q 7 L C Z x d W 9 0 O 1 N l Y 3 R p b 2 4 x L 1 d l Z W t s e S B I d W 5 0 I F J l c 3 V s d H M g K D I p L 0 F 1 d G 9 S Z W 1 v d m V k Q 2 9 s d W 1 u c z E u e 1 l v d X R o I E h 1 b n Q s M z Z 9 J n F 1 b 3 Q 7 X S w m c X V v d D t D b 2 x 1 b W 5 D b 3 V u d C Z x d W 9 0 O z o z N y w m c X V v d D t L Z X l D b 2 x 1 b W 5 O Y W 1 l c y Z x d W 9 0 O z p b X S w m c X V v d D t D b 2 x 1 b W 5 J Z G V u d G l 0 a W V z J n F 1 b 3 Q 7 O l s m c X V v d D t T Z W N 0 a W 9 u M S 9 X Z W V r b H k g S H V u d C B S Z X N 1 b H R z I C g y K S 9 B d X R v U m V t b 3 Z l Z E N v b H V t b n M x L n t B c m V h I E N v Z G U s M H 0 m c X V v d D s s J n F 1 b 3 Q 7 U 2 V j d G l v b j E v V 2 V l a 2 x 5 I E h 1 b n Q g U m V z d W x 0 c y A o M i k v Q X V 0 b 1 J l b W 9 2 Z W R D b 2 x 1 b W 5 z M S 5 7 U 2 V h c 2 9 u L D F 9 J n F 1 b 3 Q 7 L C Z x d W 9 0 O 1 N l Y 3 R p b 2 4 x L 1 d l Z W t s e S B I d W 5 0 I F J l c 3 V s d H M g K D I p L 0 F 1 d G 9 S Z W 1 v d m V k Q 2 9 s d W 1 u c z E u e 0 1 v b n R o L D J 9 J n F 1 b 3 Q 7 L C Z x d W 9 0 O 1 N l Y 3 R p b 2 4 x L 1 d l Z W t s e S B I d W 5 0 I F J l c 3 V s d H M g K D I p L 0 F 1 d G 9 S Z W 1 v d m V k Q 2 9 s d W 1 u c z E u e 0 R h e S w z f S Z x d W 9 0 O y w m c X V v d D t T Z W N 0 a W 9 u M S 9 X Z W V r b H k g S H V u d C B S Z X N 1 b H R z I C g y K S 9 B d X R v U m V t b 3 Z l Z E N v b H V t b n M x L n t N Q U x M L D R 9 J n F 1 b 3 Q 7 L C Z x d W 9 0 O 1 N l Y 3 R p b 2 4 x L 1 d l Z W t s e S B I d W 5 0 I F J l c 3 V s d H M g K D I p L 0 F 1 d G 9 S Z W 1 v d m V k Q 2 9 s d W 1 u c z E u e 0 d B R F c s N X 0 m c X V v d D s s J n F 1 b 3 Q 7 U 2 V j d G l v b j E v V 2 V l a 2 x 5 I E h 1 b n Q g U m V z d W x 0 c y A o M i k v Q X V 0 b 1 J l b W 9 2 Z W R D b 2 x 1 b W 5 z M S 5 7 Q U 1 X S S w 2 f S Z x d W 9 0 O y w m c X V v d D t T Z W N 0 a W 9 u M S 9 X Z W V r b H k g S H V u d C B S Z X N 1 b H R z I C g y K S 9 B d X R v U m V t b 3 Z l Z E N v b H V t b n M x L n t O T 1 B J L D d 9 J n F 1 b 3 Q 7 L C Z x d W 9 0 O 1 N l Y 3 R p b 2 4 x L 1 d l Z W t s e S B I d W 5 0 I F J l c 3 V s d H M g K D I p L 0 F 1 d G 9 S Z W 1 v d m V k Q 2 9 s d W 1 u c z E u e 0 F H V 1 Q s O H 0 m c X V v d D s s J n F 1 b 3 Q 7 U 2 V j d G l v b j E v V 2 V l a 2 x 5 I E h 1 b n Q g U m V z d W x 0 c y A o M i k v Q X V 0 b 1 J l b W 9 2 Z W R D b 2 x 1 b W 5 z M S 5 7 Q 0 l U R S w 5 f S Z x d W 9 0 O y w m c X V v d D t T Z W N 0 a W 9 u M S 9 X Z W V r b H k g S H V u d C B S Z X N 1 b H R z I C g y K S 9 B d X R v U m V t b 3 Z l Z E N v b H V t b n M x L n t O U 0 h P L D E w f S Z x d W 9 0 O y w m c X V v d D t T Z W N 0 a W 9 u M S 9 X Z W V r b H k g S H V u d C B S Z X N 1 b H R z I C g y K S 9 B d X R v U m V t b 3 Z l Z E N v b H V t b n M x L n t S R U R I L D E x f S Z x d W 9 0 O y w m c X V v d D t T Z W N 0 a W 9 u M S 9 X Z W V r b H k g S H V u d C B S Z X N 1 b H R z I C g y K S 9 B d X R v U m V t b 3 Z l Z E N v b H V t b n M x L n t D Q U 5 W L D E y f S Z x d W 9 0 O y w m c X V v d D t T Z W N 0 a W 9 u M S 9 X Z W V r b H k g S H V u d C B S Z X N 1 b H R z I C g y K S 9 B d X R v U m V t b 3 Z l Z E N v b H V t b n M x L n t S T k R V L D E z f S Z x d W 9 0 O y w m c X V v d D t T Z W N 0 a W 9 u M S 9 X Z W V r b H k g S H V u d C B S Z X N 1 b H R z I C g y K S 9 B d X R v U m V t b 3 Z l Z E N v b H V t b n M x L n t T Q 0 F V L D E 0 f S Z x d W 9 0 O y w m c X V v d D t T Z W N 0 a W 9 u M S 9 X Z W V r b H k g S H V u d C B S Z X N 1 b H R z I C g y K S 9 B d X R v U m V t b 3 Z l Z E N v b H V t b n M x L n t C V U Z G L D E 1 f S Z x d W 9 0 O y w m c X V v d D t T Z W N 0 a W 9 u M S 9 X Z W V r b H k g S H V u d C B S Z X N 1 b H R z I C g y K S 9 B d X R v U m V t b 3 Z l Z E N v b H V t b n M x L n t H T 0 x E L D E 2 f S Z x d W 9 0 O y w m c X V v d D t T Z W N 0 a W 9 u M S 9 X Z W V r b H k g S H V u d C B S Z X N 1 b H R z I C g y K S 9 B d X R v U m V t b 3 Z l Z E N v b H V t b n M x L n t S V U R V L D E 3 f S Z x d W 9 0 O y w m c X V v d D t T Z W N 0 a W 9 u M S 9 X Z W V r b H k g S H V u d C B S Z X N 1 b H R z I C g y K S 9 B d X R v U m V t b 3 Z l Z E N v b H V t b n M x L n t X T 0 R V L D E 4 f S Z x d W 9 0 O y w m c X V v d D t T Z W N 0 a W 9 u M S 9 X Z W V r b H k g S H V u d C B S Z X N 1 b H R z I C g y K S 9 B d X R v U m V t b 3 Z l Z E N v b H V t b n M x L n t G V V d E L D E 5 f S Z x d W 9 0 O y w m c X V v d D t T Z W N 0 a W 9 u M S 9 X Z W V r b H k g S H V u d C B S Z X N 1 b H R z I C g y K S 9 B d X R v U m V t b 3 Z l Z E N v b H V t b n M x L n t C V 1 R F L D I w f S Z x d W 9 0 O y w m c X V v d D t T Z W N 0 a W 9 u M S 9 X Z W V r b H k g S H V u d C B S Z X N 1 b H R z I C g y K S 9 B d X R v U m V t b 3 Z l Z E N v b H V t b n M x L n t P V E R V L D I x f S Z x d W 9 0 O y w m c X V v d D t T Z W N 0 a W 9 u M S 9 X Z W V r b H k g S H V u d C B S Z X N 1 b H R z I C g y K S 9 B d X R v U m V t b 3 Z l Z E N v b H V t b n M x L n t D Q U d P L D I y f S Z x d W 9 0 O y w m c X V v d D t T Z W N 0 a W 9 u M S 9 X Z W V r b H k g S H V u d C B S Z X N 1 b H R z I C g y K S 9 B d X R v U m V t b 3 Z l Z E N v b H V t b n M x L n t H V 0 Z H L D I z f S Z x d W 9 0 O y w m c X V v d D t T Z W N 0 a W 9 u M S 9 X Z W V r b H k g S H V u d C B S Z X N 1 b H R z I C g y K S 9 B d X R v U m V t b 3 Z l Z E N v b H V t b n M x L n t D Q U N H L D I 0 f S Z x d W 9 0 O y w m c X V v d D t T Z W N 0 a W 9 u M S 9 X Z W V r b H k g S H V u d C B S Z X N 1 b H R z I C g y K S 9 B d X R v U m V t b 3 Z l Z E N v b H V t b n M x L n t M U 0 d P L D I 1 f S Z x d W 9 0 O y w m c X V v d D t T Z W N 0 a W 9 u M S 9 X Z W V r b H k g S H V u d C B S Z X N 1 b H R z I C g y K S 9 B d X R v U m V t b 3 Z l Z E N v b H V t b n M x L n t S T 0 d P L D I 2 f S Z x d W 9 0 O y w m c X V v d D t T Z W N 0 a W 9 u M S 9 X Z W V r b H k g S H V u d C B S Z X N 1 b H R z I C g y K S 9 B d X R v U m V t b 3 Z l Z E N v b H V t b n M x L n t B Q 0 d P L D I 3 f S Z x d W 9 0 O y w m c X V v d D t T Z W N 0 a W 9 u M S 9 X Z W V r b H k g S H V u d C B S Z X N 1 b H R z I C g y K S 9 B d X R v U m V t b 3 Z l Z E N v b H V t b n M x L n t P V E d P L D I 4 f S Z x d W 9 0 O y w m c X V v d D t T Z W N 0 a W 9 u M S 9 X Z W V r b H k g S H V u d C B S Z X N 1 b H R z I C g y K S 9 B d X R v U m V t b 3 Z l Z E N v b H V t b n M x L n t D T 0 9 U L D I 5 f S Z x d W 9 0 O y w m c X V v d D t T Z W N 0 a W 9 u M S 9 X Z W V r b H k g S H V u d C B S Z X N 1 b H R z I C g y K S 9 B d X R v U m V t b 3 Z l Z E N v b H V t b n M x L n t B Z H V s d C B X Y X R l c m Z v d 2 w g S H V u d G V y c y w z M H 0 m c X V v d D s s J n F 1 b 3 Q 7 U 2 V j d G l v b j E v V 2 V l a 2 x 5 I E h 1 b n Q g U m V z d W x 0 c y A o M i k v Q X V 0 b 1 J l b W 9 2 Z W R D b 2 x 1 b W 5 z M S 5 7 S n I g V 2 F 0 Z X J m b 3 d s I E h 1 b n R l c n M s M z F 9 J n F 1 b 3 Q 7 L C Z x d W 9 0 O 1 N l Y 3 R p b 2 4 x L 1 d l Z W t s e S B I d W 5 0 I F J l c 3 V s d H M g K D I p L 0 F 1 d G 9 S Z W 1 v d m V k Q 2 9 s d W 1 u c z E u e 0 F k d W x 0 I E 1 p e G V k I E h 1 b n R l c n M s M z J 9 J n F 1 b 3 Q 7 L C Z x d W 9 0 O 1 N l Y 3 R p b 2 4 x L 1 d l Z W t s e S B I d W 5 0 I F J l c 3 V s d H M g K D I p L 0 F 1 d G 9 S Z W 1 v d m V k Q 2 9 s d W 1 u c z E u e 0 p y I E 1 p e G V k I E h 1 b n R l c n M s M z N 9 J n F 1 b 3 Q 7 L C Z x d W 9 0 O 1 N l Y 3 R p b 2 4 x L 1 d l Z W t s e S B I d W 5 0 I F J l c 3 V s d H M g K D I p L 0 F 1 d G 9 S Z W 1 v d m V k Q 2 9 s d W 1 u c z E u e 0 F k d W x 0 I F B o Z W F z Y W 5 0 I E h 1 b n R l c n M s M z R 9 J n F 1 b 3 Q 7 L C Z x d W 9 0 O 1 N l Y 3 R p b 2 4 x L 1 d l Z W t s e S B I d W 5 0 I F J l c 3 V s d H M g K D I p L 0 F 1 d G 9 S Z W 1 v d m V k Q 2 9 s d W 1 u c z E u e 0 p y U G h l Y X N h b n Q g S H V u d G V y c y w z N X 0 m c X V v d D s s J n F 1 b 3 Q 7 U 2 V j d G l v b j E v V 2 V l a 2 x 5 I E h 1 b n Q g U m V z d W x 0 c y A o M i k v Q X V 0 b 1 J l b W 9 2 Z W R D b 2 x 1 b W 5 z M S 5 7 W W 9 1 d G g g S H V u d C w z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l Z W t s e S U y M E h 1 b n Q l M j B S Z X N 1 b H R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2 V l a 2 x 5 J T I w S H V u d C U y M F J l c 3 V s d H M v X 1 d l Z W t s e S U y M E h 1 b n Q l M j B S Z X N 1 b H R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Z W V r b H k l M j B I d W 5 0 J T I w U m V z d W x 0 c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l Z W t s e S U y M E h 1 b n Q l M j B S Z X N 1 b H R z J T I w K D I p L 1 9 X Z W V r b H k l M j B I d W 5 0 J T I w U m V z d W x 0 c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P Y Q H / s M E 0 i 7 V N v o w 6 x r r w A A A A A C A A A A A A A D Z g A A w A A A A B A A A A C b D 1 G 8 w 8 B m h o 8 m 2 1 H Z Y 5 G F A A A A A A S A A A C g A A A A E A A A A D X 3 A o m s e h b x t u L x L 4 N 8 F y 5 Q A A A A a p V d m t x z k O J n 8 R L s j / t q y d x J v y k 9 Z L F o y I 0 w M u q a P J A b 4 p 6 e a 0 y x z N n R M u p u u Y c 2 n P 1 r i E 7 l H 6 n E e d Q L k M y I V w Z H k G s q b C p R u C l h s r l 8 y A 0 U A A A A e d H 9 K q w 1 E J 5 D E a M S c d c i p 0 N + 8 z Q = < / D a t a M a s h u p > 
</file>

<file path=customXml/itemProps1.xml><?xml version="1.0" encoding="utf-8"?>
<ds:datastoreItem xmlns:ds="http://schemas.openxmlformats.org/officeDocument/2006/customXml" ds:itemID="{A474D07C-6975-44B2-8713-C75D860A2D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Raw Data</vt:lpstr>
      <vt:lpstr>Chart Data</vt:lpstr>
      <vt:lpstr>Summary Chart</vt:lpstr>
      <vt:lpstr>Area Code Names</vt:lpstr>
      <vt:lpstr>'Summary Chart'!Print_Titles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Cain, Misty@Wildlife</dc:creator>
  <cp:lastModifiedBy>Krystal Ho</cp:lastModifiedBy>
  <dcterms:created xsi:type="dcterms:W3CDTF">2013-10-03T21:24:38Z</dcterms:created>
  <dcterms:modified xsi:type="dcterms:W3CDTF">2021-02-16T19:29:16Z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7ef6c6ef-2cd8-4a18-b572-ae427b38e4b9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6e685f86-ed8d-482b-be3a-2b7af73f9b7f_Enabled">
    <vt:lpwstr>True</vt:lpwstr>
  </property>
  <property fmtid="{D5CDD505-2E9C-101B-9397-08002B2CF9AE}" pid="6" name="MSIP_Label_6e685f86-ed8d-482b-be3a-2b7af73f9b7f_SiteId">
    <vt:lpwstr>4b633c25-efbf-4006-9f15-07442ba7aa0b</vt:lpwstr>
  </property>
  <property fmtid="{D5CDD505-2E9C-101B-9397-08002B2CF9AE}" pid="7" name="MSIP_Label_6e685f86-ed8d-482b-be3a-2b7af73f9b7f_Owner">
    <vt:lpwstr>Krystal.Ho@Wildlife.ca.gov</vt:lpwstr>
  </property>
  <property fmtid="{D5CDD505-2E9C-101B-9397-08002B2CF9AE}" pid="8" name="MSIP_Label_6e685f86-ed8d-482b-be3a-2b7af73f9b7f_SetDate">
    <vt:lpwstr>2019-09-26T17:13:28.7670103Z</vt:lpwstr>
  </property>
  <property fmtid="{D5CDD505-2E9C-101B-9397-08002B2CF9AE}" pid="9" name="MSIP_Label_6e685f86-ed8d-482b-be3a-2b7af73f9b7f_Name">
    <vt:lpwstr>General</vt:lpwstr>
  </property>
  <property fmtid="{D5CDD505-2E9C-101B-9397-08002B2CF9AE}" pid="10" name="MSIP_Label_6e685f86-ed8d-482b-be3a-2b7af73f9b7f_Application">
    <vt:lpwstr>Microsoft Azure Information Protection</vt:lpwstr>
  </property>
  <property fmtid="{D5CDD505-2E9C-101B-9397-08002B2CF9AE}" pid="11" name="MSIP_Label_6e685f86-ed8d-482b-be3a-2b7af73f9b7f_ActionId">
    <vt:lpwstr>d7a80d72-10b2-41da-820f-c8d0f3f15872</vt:lpwstr>
  </property>
  <property fmtid="{D5CDD505-2E9C-101B-9397-08002B2CF9AE}" pid="12" name="MSIP_Label_6e685f86-ed8d-482b-be3a-2b7af73f9b7f_Extended_MSFT_Method">
    <vt:lpwstr>Automatic</vt:lpwstr>
  </property>
  <property fmtid="{D5CDD505-2E9C-101B-9397-08002B2CF9AE}" pid="13" name="Sensitivity">
    <vt:lpwstr>General</vt:lpwstr>
  </property>
</Properties>
</file>